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G:\マイドライブ\00000クルマ関連\注文書（兼売買契約書）\"/>
    </mc:Choice>
  </mc:AlternateContent>
  <xr:revisionPtr revIDLastSave="0" documentId="13_ncr:1_{E894643A-6BEC-4C59-8F38-0124E964EC70}" xr6:coauthVersionLast="47" xr6:coauthVersionMax="47" xr10:uidLastSave="{00000000-0000-0000-0000-000000000000}"/>
  <bookViews>
    <workbookView xWindow="-60" yWindow="-60" windowWidth="20610" windowHeight="11040" tabRatio="744" activeTab="2" xr2:uid="{C7654252-C6B4-4CF4-B68D-A1CC88D5D442}"/>
  </bookViews>
  <sheets>
    <sheet name="ピット料金一覧" sheetId="19" r:id="rId1"/>
    <sheet name="表紙" sheetId="30" r:id="rId2"/>
    <sheet name="1注文書 (入力用)" sheetId="21" r:id="rId3"/>
    <sheet name="2見積（買取）" sheetId="20" r:id="rId4"/>
    <sheet name="3見積書" sheetId="22" r:id="rId5"/>
    <sheet name="4納車準備進捗表" sheetId="29" r:id="rId6"/>
    <sheet name="5オートアライアンス" sheetId="28" r:id="rId7"/>
    <sheet name="6請求書" sheetId="26" r:id="rId8"/>
    <sheet name="7保証書" sheetId="24" r:id="rId9"/>
    <sheet name="9納車確認書" sheetId="27" r:id="rId10"/>
  </sheets>
  <externalReferences>
    <externalReference r:id="rId11"/>
  </externalReferences>
  <definedNames>
    <definedName name="_xlnm.Print_Area" localSheetId="2">'1注文書 (入力用)'!$A$1:$X$99</definedName>
    <definedName name="_xlnm.Print_Area" localSheetId="3">'2見積（買取）'!$B$1:$AN$53</definedName>
    <definedName name="_xlnm.Print_Area" localSheetId="4">'3見積書'!$B$1:$AN$60</definedName>
    <definedName name="_xlnm.Print_Area" localSheetId="7">'6請求書'!$B$1:$AN$60</definedName>
    <definedName name="_xlnm.Print_Area" localSheetId="8">'7保証書'!$A$1:$S$138</definedName>
    <definedName name="_xlnm.Print_Area" localSheetId="9">'9納車確認書'!$A$1:$AK$41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 i="21" l="1"/>
  <c r="U5" i="21"/>
  <c r="F23" i="21"/>
  <c r="J1" i="29"/>
  <c r="G2" i="29"/>
  <c r="AH41" i="26"/>
  <c r="AH42" i="26"/>
  <c r="AH43" i="26"/>
  <c r="W41" i="26"/>
  <c r="W42" i="26"/>
  <c r="W43" i="26"/>
  <c r="B8" i="30" l="1"/>
  <c r="B5" i="30"/>
  <c r="A2" i="30"/>
  <c r="AH42" i="22"/>
  <c r="AH43" i="22"/>
  <c r="W42" i="22"/>
  <c r="W43" i="22"/>
  <c r="C2" i="30"/>
  <c r="AH41" i="22"/>
  <c r="W41" i="22"/>
  <c r="AC1" i="27"/>
  <c r="AA3" i="26"/>
  <c r="AA3" i="20" l="1"/>
  <c r="AA3" i="22"/>
  <c r="K7" i="28"/>
  <c r="E17" i="28"/>
  <c r="E15" i="28"/>
  <c r="E13" i="28"/>
  <c r="G1" i="29"/>
  <c r="B1" i="29"/>
  <c r="U15" i="21" l="1"/>
  <c r="Y16" i="26"/>
  <c r="S16" i="26"/>
  <c r="Q16" i="26"/>
  <c r="O16" i="26"/>
  <c r="F16" i="26"/>
  <c r="S16" i="22"/>
  <c r="Q16" i="22"/>
  <c r="AH38" i="26"/>
  <c r="AH37" i="26"/>
  <c r="AH39" i="26"/>
  <c r="AH38" i="22"/>
  <c r="AH37" i="22"/>
  <c r="AH39" i="22"/>
  <c r="L32" i="27"/>
  <c r="F32" i="27"/>
  <c r="V32" i="27"/>
  <c r="V31" i="27"/>
  <c r="F31" i="27"/>
  <c r="Q3" i="24"/>
  <c r="F11" i="24"/>
  <c r="E13" i="24"/>
  <c r="E12" i="24"/>
  <c r="H11" i="24"/>
  <c r="E9" i="24"/>
  <c r="E8" i="24"/>
  <c r="E7" i="24"/>
  <c r="AH58" i="26"/>
  <c r="AH57" i="26"/>
  <c r="W57" i="26"/>
  <c r="AH56" i="26"/>
  <c r="AH55" i="26"/>
  <c r="AH54" i="26"/>
  <c r="AE53" i="26"/>
  <c r="O52" i="26"/>
  <c r="O53" i="26" s="1"/>
  <c r="O42" i="26"/>
  <c r="O43" i="26" s="1"/>
  <c r="AH40" i="26"/>
  <c r="W40" i="26"/>
  <c r="W39" i="26"/>
  <c r="W38" i="26"/>
  <c r="W37" i="26"/>
  <c r="O34" i="26"/>
  <c r="AH25" i="26"/>
  <c r="AH19" i="26"/>
  <c r="AH18" i="26"/>
  <c r="X18" i="26"/>
  <c r="P18" i="26"/>
  <c r="F18" i="26"/>
  <c r="AH17" i="26"/>
  <c r="X17" i="26"/>
  <c r="P17" i="26"/>
  <c r="F17" i="26"/>
  <c r="AH16" i="26"/>
  <c r="AH15" i="26"/>
  <c r="AH14" i="26"/>
  <c r="F14" i="26"/>
  <c r="O14" i="26"/>
  <c r="G8" i="26"/>
  <c r="AA6" i="26"/>
  <c r="G6" i="26"/>
  <c r="G5" i="26"/>
  <c r="C3" i="26"/>
  <c r="AH58" i="22"/>
  <c r="AH57" i="22"/>
  <c r="W57" i="22"/>
  <c r="AH56" i="22"/>
  <c r="AH55" i="22"/>
  <c r="AH54" i="22"/>
  <c r="AE53" i="22"/>
  <c r="U8" i="21"/>
  <c r="E35" i="21"/>
  <c r="U7" i="21" s="1"/>
  <c r="O52" i="22"/>
  <c r="O53" i="22" s="1"/>
  <c r="O21" i="22" s="1"/>
  <c r="O22" i="22" s="1"/>
  <c r="W39" i="22"/>
  <c r="AH40" i="22"/>
  <c r="W40" i="22"/>
  <c r="W38" i="22"/>
  <c r="W37" i="22"/>
  <c r="AH25" i="22"/>
  <c r="AH17" i="22"/>
  <c r="AH16" i="22"/>
  <c r="AH15" i="22"/>
  <c r="AH14" i="22"/>
  <c r="AH19" i="22"/>
  <c r="AH18" i="22"/>
  <c r="O23" i="20"/>
  <c r="W21" i="20"/>
  <c r="AH19" i="20"/>
  <c r="AH17" i="20"/>
  <c r="AH16" i="20"/>
  <c r="AH15" i="20"/>
  <c r="AH14" i="20"/>
  <c r="P18" i="20"/>
  <c r="X18" i="20"/>
  <c r="F18" i="20"/>
  <c r="X17" i="20"/>
  <c r="P17" i="20"/>
  <c r="F17" i="20"/>
  <c r="X16" i="20"/>
  <c r="P16" i="20"/>
  <c r="F16" i="20"/>
  <c r="X14" i="20"/>
  <c r="F14" i="20"/>
  <c r="AA6" i="22"/>
  <c r="X18" i="22"/>
  <c r="P18" i="22"/>
  <c r="F18" i="22"/>
  <c r="X17" i="22"/>
  <c r="P17" i="22"/>
  <c r="F17" i="22"/>
  <c r="Y16" i="22"/>
  <c r="O16" i="22"/>
  <c r="F16" i="22"/>
  <c r="F14" i="22"/>
  <c r="O14" i="22"/>
  <c r="G8" i="22"/>
  <c r="G6" i="22"/>
  <c r="G5" i="22"/>
  <c r="C3" i="22"/>
  <c r="O34" i="22"/>
  <c r="O42" i="22"/>
  <c r="O43" i="22" s="1"/>
  <c r="O44" i="22" s="1"/>
  <c r="AH48" i="22" l="1"/>
  <c r="AH49" i="22" s="1"/>
  <c r="AH50" i="22" s="1"/>
  <c r="O23" i="22" s="1"/>
  <c r="O26" i="22" s="1"/>
  <c r="U9" i="21"/>
  <c r="U16" i="21" s="1"/>
  <c r="AH48" i="26"/>
  <c r="AH49" i="26" s="1"/>
  <c r="AH50" i="26" s="1"/>
  <c r="O23" i="26" s="1"/>
  <c r="AH59" i="26"/>
  <c r="AH59" i="22"/>
  <c r="O44" i="26"/>
  <c r="O21" i="26" s="1"/>
  <c r="O22" i="26" l="1"/>
  <c r="O26" i="26" s="1"/>
  <c r="W22" i="26" s="1"/>
  <c r="W22" i="22"/>
  <c r="AA6" i="20"/>
  <c r="G8" i="20"/>
  <c r="G6" i="20"/>
  <c r="G5" i="20"/>
  <c r="C3" i="20"/>
  <c r="O25" i="20"/>
  <c r="O33" i="20"/>
  <c r="AH37" i="20"/>
  <c r="AH39" i="20" s="1"/>
  <c r="AH38" i="20"/>
  <c r="O41" i="20"/>
  <c r="O42" i="20"/>
  <c r="O43" i="20"/>
  <c r="O5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田村　雅史</author>
  </authors>
  <commentList>
    <comment ref="G5" authorId="0" shapeId="0" xr:uid="{BDA8F0DD-2121-4EE1-88D7-69A464934AB5}">
      <text>
        <r>
          <rPr>
            <b/>
            <sz val="12"/>
            <color indexed="81"/>
            <rFont val="MS P ゴシック"/>
            <family val="3"/>
            <charset val="128"/>
          </rPr>
          <t>車種選び</t>
        </r>
        <r>
          <rPr>
            <sz val="12"/>
            <color indexed="81"/>
            <rFont val="MS P ゴシック"/>
            <family val="3"/>
            <charset val="128"/>
          </rPr>
          <t xml:space="preserve">
使い方（通勤？週末？）
家族構成
大きさ・かたち（見た目）
燃費、メーカー
走る車
室内の広さ</t>
        </r>
      </text>
    </comment>
    <comment ref="B6" authorId="0" shapeId="0" xr:uid="{753C38FE-2C56-4D72-B4AF-E7AADCF87E05}">
      <text>
        <r>
          <rPr>
            <b/>
            <sz val="12"/>
            <color indexed="81"/>
            <rFont val="MS P ゴシック"/>
            <family val="3"/>
            <charset val="128"/>
          </rPr>
          <t>車検証で確認</t>
        </r>
        <r>
          <rPr>
            <sz val="9"/>
            <color indexed="81"/>
            <rFont val="MS P ゴシック"/>
            <family val="3"/>
            <charset val="128"/>
          </rPr>
          <t xml:space="preserve">
</t>
        </r>
      </text>
    </comment>
    <comment ref="G6" authorId="0" shapeId="0" xr:uid="{4B8917F5-B3CA-4B87-90D8-6C53A6F9474B}">
      <text>
        <r>
          <rPr>
            <b/>
            <sz val="12"/>
            <color indexed="81"/>
            <rFont val="MS P ゴシック"/>
            <family val="3"/>
            <charset val="128"/>
          </rPr>
          <t>プライスボード、ネットで検索
Gooグレイド</t>
        </r>
        <r>
          <rPr>
            <sz val="12"/>
            <color indexed="81"/>
            <rFont val="MS P ゴシック"/>
            <family val="3"/>
            <charset val="128"/>
          </rPr>
          <t xml:space="preserve">
ヒヤリングで絞り込む
・カスタム？ベーシック？
・ターボ？ノーマル？
・何年落ち？
・パワースライド？
・LEDヘッドライト？
・自動ブレーキ</t>
        </r>
      </text>
    </comment>
    <comment ref="G7" authorId="0" shapeId="0" xr:uid="{09DDCABB-51A0-4A27-903F-868030083541}">
      <text>
        <r>
          <rPr>
            <b/>
            <sz val="12"/>
            <color indexed="81"/>
            <rFont val="MS P ゴシック"/>
            <family val="3"/>
            <charset val="128"/>
          </rPr>
          <t>ナンバープレート</t>
        </r>
      </text>
    </comment>
    <comment ref="G8" authorId="0" shapeId="0" xr:uid="{190CA4D4-2580-4E8E-BADE-AE8769A1BC76}">
      <text>
        <r>
          <rPr>
            <b/>
            <sz val="12"/>
            <color indexed="81"/>
            <rFont val="MS P ゴシック"/>
            <family val="3"/>
            <charset val="128"/>
          </rPr>
          <t>元号はどちらかを消す</t>
        </r>
        <r>
          <rPr>
            <sz val="9"/>
            <color indexed="81"/>
            <rFont val="MS P ゴシック"/>
            <family val="3"/>
            <charset val="128"/>
          </rPr>
          <t xml:space="preserve">
</t>
        </r>
      </text>
    </comment>
    <comment ref="B9" authorId="0" shapeId="0" xr:uid="{C47AE00E-73AF-4D48-B308-8C018928D80A}">
      <text>
        <r>
          <rPr>
            <b/>
            <sz val="12"/>
            <color indexed="81"/>
            <rFont val="MS P ゴシック"/>
            <family val="3"/>
            <charset val="128"/>
          </rPr>
          <t>カラーコードを入れておくと便利
クルマに記載あり（エンジンルーム、センターピラーを探す）</t>
        </r>
        <r>
          <rPr>
            <sz val="12"/>
            <color indexed="81"/>
            <rFont val="MS P ゴシック"/>
            <family val="3"/>
            <charset val="128"/>
          </rPr>
          <t xml:space="preserve">
アルファベット</t>
        </r>
        <r>
          <rPr>
            <sz val="9"/>
            <color indexed="81"/>
            <rFont val="MS P ゴシック"/>
            <family val="3"/>
            <charset val="128"/>
          </rPr>
          <t xml:space="preserve">
</t>
        </r>
      </text>
    </comment>
    <comment ref="B10" authorId="0" shapeId="0" xr:uid="{B1A90E11-72B4-4BC3-85B1-F2AAE2CCA8EA}">
      <text>
        <r>
          <rPr>
            <b/>
            <sz val="12"/>
            <color indexed="81"/>
            <rFont val="MS P ゴシック"/>
            <family val="3"/>
            <charset val="128"/>
          </rPr>
          <t>カタログの諸元表
CVTは無断変速機</t>
        </r>
      </text>
    </comment>
    <comment ref="B11" authorId="0" shapeId="0" xr:uid="{A353C7B2-1B4B-4730-81BA-58C6709B1895}">
      <text>
        <r>
          <rPr>
            <b/>
            <sz val="12"/>
            <color indexed="81"/>
            <rFont val="MS P ゴシック"/>
            <family val="3"/>
            <charset val="128"/>
          </rPr>
          <t>軽貨物・普通貨物
は4ナンバーで車検は2年</t>
        </r>
        <r>
          <rPr>
            <sz val="12"/>
            <color indexed="81"/>
            <rFont val="MS P ゴシック"/>
            <family val="3"/>
            <charset val="128"/>
          </rPr>
          <t xml:space="preserve">
</t>
        </r>
      </text>
    </comment>
    <comment ref="B12" authorId="0" shapeId="0" xr:uid="{B321BE9A-C9BC-4088-AF01-5C935F7EB1FF}">
      <text>
        <r>
          <rPr>
            <b/>
            <sz val="12"/>
            <color indexed="81"/>
            <rFont val="MS P ゴシック"/>
            <family val="3"/>
            <charset val="128"/>
          </rPr>
          <t>ないものは消す</t>
        </r>
        <r>
          <rPr>
            <b/>
            <sz val="9"/>
            <color indexed="81"/>
            <rFont val="MS P ゴシック"/>
            <family val="3"/>
            <charset val="128"/>
          </rPr>
          <t xml:space="preserve">
</t>
        </r>
      </text>
    </comment>
    <comment ref="B18" authorId="0" shapeId="0" xr:uid="{90B240EA-93A3-4D35-A743-F082298858B2}">
      <text>
        <r>
          <rPr>
            <b/>
            <sz val="12"/>
            <color indexed="81"/>
            <rFont val="MS P ゴシック"/>
            <family val="3"/>
            <charset val="128"/>
          </rPr>
          <t xml:space="preserve">グローボックス情報
</t>
        </r>
        <r>
          <rPr>
            <sz val="12"/>
            <color indexed="81"/>
            <rFont val="MS P ゴシック"/>
            <family val="3"/>
            <charset val="128"/>
          </rPr>
          <t>・タイヤ交換要否
・キズの塗装,</t>
        </r>
        <r>
          <rPr>
            <b/>
            <sz val="12"/>
            <color indexed="81"/>
            <rFont val="MS P ゴシック"/>
            <family val="3"/>
            <charset val="128"/>
          </rPr>
          <t xml:space="preserve">
</t>
        </r>
        <r>
          <rPr>
            <sz val="12"/>
            <color indexed="81"/>
            <rFont val="MS P ゴシック"/>
            <family val="3"/>
            <charset val="128"/>
          </rPr>
          <t>・ワイパー交換要</t>
        </r>
        <r>
          <rPr>
            <sz val="9"/>
            <color indexed="81"/>
            <rFont val="MS P ゴシック"/>
            <family val="3"/>
            <charset val="128"/>
          </rPr>
          <t>否</t>
        </r>
      </text>
    </comment>
    <comment ref="B20" authorId="0" shapeId="0" xr:uid="{9B418530-9A5F-4F59-9E53-1159B4EF16FE}">
      <text>
        <r>
          <rPr>
            <b/>
            <sz val="12"/>
            <color indexed="81"/>
            <rFont val="MS P ゴシック"/>
            <family val="3"/>
            <charset val="128"/>
          </rPr>
          <t>保証内容の見直しは今後の課題</t>
        </r>
      </text>
    </comment>
    <comment ref="E27" authorId="0" shapeId="0" xr:uid="{7F003243-43D8-49EB-91BF-506BBD8FF586}">
      <text>
        <r>
          <rPr>
            <b/>
            <sz val="12"/>
            <color indexed="81"/>
            <rFont val="MS P ゴシック"/>
            <family val="3"/>
            <charset val="128"/>
          </rPr>
          <t>ピット料金一覧を確認</t>
        </r>
        <r>
          <rPr>
            <b/>
            <sz val="9"/>
            <color indexed="81"/>
            <rFont val="MS P ゴシック"/>
            <family val="3"/>
            <charset val="128"/>
          </rPr>
          <t>:</t>
        </r>
        <r>
          <rPr>
            <sz val="9"/>
            <color indexed="81"/>
            <rFont val="MS P ゴシック"/>
            <family val="3"/>
            <charset val="128"/>
          </rPr>
          <t xml:space="preserve">
</t>
        </r>
      </text>
    </comment>
    <comment ref="G27" authorId="0" shapeId="0" xr:uid="{BC362459-3FE4-4AE9-AE2A-F2C3211516AD}">
      <text>
        <r>
          <rPr>
            <b/>
            <sz val="12"/>
            <color indexed="81"/>
            <rFont val="MS P ゴシック"/>
            <family val="3"/>
            <charset val="128"/>
          </rPr>
          <t>車販＝１
用品＝２</t>
        </r>
      </text>
    </comment>
    <comment ref="E28" authorId="0" shapeId="0" xr:uid="{3B26EF72-13D9-494B-8E57-5FACFA115D31}">
      <text>
        <r>
          <rPr>
            <b/>
            <sz val="12"/>
            <color indexed="81"/>
            <rFont val="MS P ゴシック"/>
            <family val="3"/>
            <charset val="128"/>
          </rPr>
          <t>ピット料金一覧を確認</t>
        </r>
        <r>
          <rPr>
            <b/>
            <sz val="9"/>
            <color indexed="81"/>
            <rFont val="MS P ゴシック"/>
            <family val="3"/>
            <charset val="128"/>
          </rPr>
          <t>:</t>
        </r>
        <r>
          <rPr>
            <sz val="9"/>
            <color indexed="81"/>
            <rFont val="MS P ゴシック"/>
            <family val="3"/>
            <charset val="128"/>
          </rPr>
          <t xml:space="preserve">
</t>
        </r>
      </text>
    </comment>
    <comment ref="G28" authorId="0" shapeId="0" xr:uid="{5AF12AD5-D6A9-471F-B83D-E3EE11D401FB}">
      <text>
        <r>
          <rPr>
            <b/>
            <sz val="12"/>
            <color indexed="81"/>
            <rFont val="MS P ゴシック"/>
            <family val="3"/>
            <charset val="128"/>
          </rPr>
          <t>車販＝１
用品＝２</t>
        </r>
      </text>
    </comment>
    <comment ref="E29" authorId="0" shapeId="0" xr:uid="{8B804E55-E472-4D4B-B885-B935D7AFA62F}">
      <text>
        <r>
          <rPr>
            <b/>
            <sz val="12"/>
            <color indexed="81"/>
            <rFont val="MS P ゴシック"/>
            <family val="3"/>
            <charset val="128"/>
          </rPr>
          <t>ピット料金一覧を確認</t>
        </r>
        <r>
          <rPr>
            <b/>
            <sz val="9"/>
            <color indexed="81"/>
            <rFont val="MS P ゴシック"/>
            <family val="3"/>
            <charset val="128"/>
          </rPr>
          <t>:</t>
        </r>
        <r>
          <rPr>
            <sz val="9"/>
            <color indexed="81"/>
            <rFont val="MS P ゴシック"/>
            <family val="3"/>
            <charset val="128"/>
          </rPr>
          <t xml:space="preserve">
</t>
        </r>
      </text>
    </comment>
    <comment ref="G29" authorId="0" shapeId="0" xr:uid="{05DECE6D-0F81-403A-A2E8-60FDED37A033}">
      <text>
        <r>
          <rPr>
            <b/>
            <sz val="12"/>
            <color indexed="81"/>
            <rFont val="MS P ゴシック"/>
            <family val="3"/>
            <charset val="128"/>
          </rPr>
          <t>車販＝１
用品＝２</t>
        </r>
      </text>
    </comment>
    <comment ref="H29" authorId="0" shapeId="0" xr:uid="{EB3CF81A-24A0-4848-9DBC-B0E9B99AFDA7}">
      <text>
        <r>
          <rPr>
            <b/>
            <sz val="9"/>
            <color indexed="81"/>
            <rFont val="MS P ゴシック"/>
            <family val="3"/>
            <charset val="128"/>
          </rPr>
          <t>ＥＴＣ本体　　8,000円
セットアップ　3,000円
合計　　　　 11,000円</t>
        </r>
        <r>
          <rPr>
            <sz val="9"/>
            <color indexed="81"/>
            <rFont val="MS P ゴシック"/>
            <family val="3"/>
            <charset val="128"/>
          </rPr>
          <t xml:space="preserve">
</t>
        </r>
      </text>
    </comment>
    <comment ref="E30" authorId="0" shapeId="0" xr:uid="{E40BECD7-4C91-4EE0-ADCC-42B934000A56}">
      <text>
        <r>
          <rPr>
            <b/>
            <sz val="12"/>
            <color indexed="81"/>
            <rFont val="MS P ゴシック"/>
            <family val="3"/>
            <charset val="128"/>
          </rPr>
          <t>ピット料金一覧を確認</t>
        </r>
        <r>
          <rPr>
            <b/>
            <sz val="9"/>
            <color indexed="81"/>
            <rFont val="MS P ゴシック"/>
            <family val="3"/>
            <charset val="128"/>
          </rPr>
          <t>:</t>
        </r>
        <r>
          <rPr>
            <sz val="9"/>
            <color indexed="81"/>
            <rFont val="MS P ゴシック"/>
            <family val="3"/>
            <charset val="128"/>
          </rPr>
          <t xml:space="preserve">
</t>
        </r>
      </text>
    </comment>
    <comment ref="G30" authorId="0" shapeId="0" xr:uid="{C63E8E12-AFA5-4B80-8B9C-D0A61B55FD5C}">
      <text>
        <r>
          <rPr>
            <b/>
            <sz val="12"/>
            <color indexed="81"/>
            <rFont val="MS P ゴシック"/>
            <family val="3"/>
            <charset val="128"/>
          </rPr>
          <t>車販＝１
用品＝２</t>
        </r>
      </text>
    </comment>
    <comment ref="H30" authorId="0" shapeId="0" xr:uid="{78FDFE08-9836-4462-9D66-95CE195F01E4}">
      <text>
        <r>
          <rPr>
            <b/>
            <sz val="9"/>
            <color indexed="81"/>
            <rFont val="MS P ゴシック"/>
            <family val="3"/>
            <charset val="128"/>
          </rPr>
          <t>1カメ　12,000円
2カメ　30,000円</t>
        </r>
      </text>
    </comment>
    <comment ref="G31" authorId="0" shapeId="0" xr:uid="{C0CC2D6B-3D55-4699-B382-FBFEE3511EBD}">
      <text>
        <r>
          <rPr>
            <b/>
            <sz val="12"/>
            <color indexed="81"/>
            <rFont val="MS P ゴシック"/>
            <family val="3"/>
            <charset val="128"/>
          </rPr>
          <t>車販＝１
用品＝２</t>
        </r>
      </text>
    </comment>
    <comment ref="G32" authorId="0" shapeId="0" xr:uid="{DDD323DB-BAFC-4EBB-A828-85CCB7BCFE8B}">
      <text>
        <r>
          <rPr>
            <b/>
            <sz val="12"/>
            <color indexed="81"/>
            <rFont val="MS P ゴシック"/>
            <family val="3"/>
            <charset val="128"/>
          </rPr>
          <t>車販＝１
用品＝２</t>
        </r>
      </text>
    </comment>
    <comment ref="G33" authorId="0" shapeId="0" xr:uid="{410BD9EB-C75A-44BE-B540-49F20CD28ECB}">
      <text>
        <r>
          <rPr>
            <b/>
            <sz val="12"/>
            <color indexed="81"/>
            <rFont val="MS P ゴシック"/>
            <family val="3"/>
            <charset val="128"/>
          </rPr>
          <t>車販＝１
用品＝２</t>
        </r>
      </text>
    </comment>
    <comment ref="G34" authorId="0" shapeId="0" xr:uid="{9E0A6118-62AB-4A57-92C5-9BFCA5C134B9}">
      <text>
        <r>
          <rPr>
            <b/>
            <sz val="12"/>
            <color indexed="81"/>
            <rFont val="MS P ゴシック"/>
            <family val="3"/>
            <charset val="128"/>
          </rPr>
          <t>車販＝１
用品＝２</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田村　雅史</author>
  </authors>
  <commentList>
    <comment ref="F10" authorId="0" shapeId="0" xr:uid="{67E6598F-CCF5-4AAA-90E6-48A21497418D}">
      <text>
        <r>
          <rPr>
            <b/>
            <sz val="12"/>
            <color indexed="81"/>
            <rFont val="MS P ゴシック"/>
            <family val="3"/>
            <charset val="128"/>
          </rPr>
          <t>納車当日確認
確認して手書き記入OK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EE1AABF-4E5F-4057-BDCF-67CA6E4CCD73}" keepAlive="1" name="クエリ - テーブル1" description="ブック内の 'テーブル1' クエリへの接続です。" type="5" refreshedVersion="0" background="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<sst xmlns="http://schemas.openxmlformats.org/spreadsheetml/2006/main" count="1315" uniqueCount="836">
  <si>
    <t>フリガナ</t>
    <phoneticPr fontId="2"/>
  </si>
  <si>
    <t>お名前</t>
    <rPh sb="1" eb="3">
      <t>ナマエ</t>
    </rPh>
    <phoneticPr fontId="2"/>
  </si>
  <si>
    <t>郵便番号</t>
    <rPh sb="0" eb="4">
      <t>ユウビンバンゴウ</t>
    </rPh>
    <phoneticPr fontId="2"/>
  </si>
  <si>
    <t>ご住所</t>
    <rPh sb="1" eb="3">
      <t>ジュウショ</t>
    </rPh>
    <phoneticPr fontId="2"/>
  </si>
  <si>
    <t>生年月日</t>
    <rPh sb="0" eb="2">
      <t>セイネン</t>
    </rPh>
    <rPh sb="2" eb="4">
      <t>ガッピ</t>
    </rPh>
    <phoneticPr fontId="2"/>
  </si>
  <si>
    <t>自宅電話</t>
    <rPh sb="0" eb="2">
      <t>ジタク</t>
    </rPh>
    <rPh sb="2" eb="4">
      <t>デンワ</t>
    </rPh>
    <phoneticPr fontId="2"/>
  </si>
  <si>
    <t>携帯電話</t>
    <rPh sb="0" eb="2">
      <t>ケイタイ</t>
    </rPh>
    <rPh sb="2" eb="4">
      <t>デンワ</t>
    </rPh>
    <phoneticPr fontId="2"/>
  </si>
  <si>
    <t>名称</t>
    <rPh sb="0" eb="2">
      <t>メイショウ</t>
    </rPh>
    <phoneticPr fontId="2"/>
  </si>
  <si>
    <t>所在地</t>
    <rPh sb="0" eb="3">
      <t>ショザイチ</t>
    </rPh>
    <phoneticPr fontId="2"/>
  </si>
  <si>
    <t>電話</t>
    <rPh sb="0" eb="2">
      <t>デンワ</t>
    </rPh>
    <phoneticPr fontId="2"/>
  </si>
  <si>
    <t>勤務先</t>
    <rPh sb="0" eb="2">
      <t>キンム</t>
    </rPh>
    <rPh sb="2" eb="3">
      <t>サキ</t>
    </rPh>
    <phoneticPr fontId="2"/>
  </si>
  <si>
    <t>メーカー</t>
    <phoneticPr fontId="2"/>
  </si>
  <si>
    <t>車種</t>
    <rPh sb="0" eb="2">
      <t>シャシュ</t>
    </rPh>
    <phoneticPr fontId="2"/>
  </si>
  <si>
    <t>グレード</t>
    <phoneticPr fontId="2"/>
  </si>
  <si>
    <t>色</t>
    <rPh sb="0" eb="1">
      <t>イロ</t>
    </rPh>
    <phoneticPr fontId="2"/>
  </si>
  <si>
    <t>排気量</t>
    <rPh sb="0" eb="3">
      <t>ハイキリョウ</t>
    </rPh>
    <phoneticPr fontId="2"/>
  </si>
  <si>
    <t>走行距離</t>
    <rPh sb="0" eb="2">
      <t>ソウコウ</t>
    </rPh>
    <rPh sb="2" eb="4">
      <t>キョリ</t>
    </rPh>
    <phoneticPr fontId="2"/>
  </si>
  <si>
    <t>価格</t>
    <rPh sb="0" eb="2">
      <t>カカク</t>
    </rPh>
    <phoneticPr fontId="2"/>
  </si>
  <si>
    <t>備考</t>
    <rPh sb="0" eb="2">
      <t>ビコウ</t>
    </rPh>
    <phoneticPr fontId="2"/>
  </si>
  <si>
    <t>下取車両</t>
    <rPh sb="0" eb="2">
      <t>シタドリ</t>
    </rPh>
    <rPh sb="2" eb="3">
      <t>シャ</t>
    </rPh>
    <rPh sb="3" eb="4">
      <t>リョウ</t>
    </rPh>
    <phoneticPr fontId="2"/>
  </si>
  <si>
    <t>車台番号</t>
    <rPh sb="0" eb="4">
      <t>シャダイバンゴウ</t>
    </rPh>
    <phoneticPr fontId="2"/>
  </si>
  <si>
    <t>登録番号</t>
    <rPh sb="0" eb="2">
      <t>トウロク</t>
    </rPh>
    <rPh sb="2" eb="4">
      <t>バンゴウ</t>
    </rPh>
    <phoneticPr fontId="2"/>
  </si>
  <si>
    <t>型式</t>
    <rPh sb="0" eb="2">
      <t>カタシキ</t>
    </rPh>
    <phoneticPr fontId="2"/>
  </si>
  <si>
    <t>特記事項</t>
    <rPh sb="0" eb="2">
      <t>トッキ</t>
    </rPh>
    <rPh sb="2" eb="4">
      <t>ジコウ</t>
    </rPh>
    <phoneticPr fontId="2"/>
  </si>
  <si>
    <t>ご購入車両</t>
    <rPh sb="1" eb="3">
      <t>コウニュウ</t>
    </rPh>
    <rPh sb="3" eb="5">
      <t>シャリョウ</t>
    </rPh>
    <phoneticPr fontId="2"/>
  </si>
  <si>
    <t>区分</t>
    <rPh sb="0" eb="2">
      <t>クブン</t>
    </rPh>
    <phoneticPr fontId="2"/>
  </si>
  <si>
    <t>ﾄﾗﾝｽﾐｯｼｮﾝ</t>
    <phoneticPr fontId="2"/>
  </si>
  <si>
    <t>サービス内容</t>
    <rPh sb="4" eb="6">
      <t>ナイヨウ</t>
    </rPh>
    <phoneticPr fontId="2"/>
  </si>
  <si>
    <t>保証</t>
    <rPh sb="0" eb="2">
      <t>ホショウ</t>
    </rPh>
    <phoneticPr fontId="2"/>
  </si>
  <si>
    <t>部品</t>
    <rPh sb="0" eb="2">
      <t>ブヒン</t>
    </rPh>
    <phoneticPr fontId="2"/>
  </si>
  <si>
    <t>㏄</t>
    <phoneticPr fontId="2"/>
  </si>
  <si>
    <t>㎞</t>
    <phoneticPr fontId="2"/>
  </si>
  <si>
    <t>円</t>
    <rPh sb="0" eb="1">
      <t>エン</t>
    </rPh>
    <phoneticPr fontId="2"/>
  </si>
  <si>
    <t>性別</t>
    <rPh sb="0" eb="2">
      <t>セイベツ</t>
    </rPh>
    <phoneticPr fontId="2"/>
  </si>
  <si>
    <t>燃料</t>
    <rPh sb="0" eb="2">
      <t>ネンリョウ</t>
    </rPh>
    <phoneticPr fontId="2"/>
  </si>
  <si>
    <t>車検期限</t>
    <phoneticPr fontId="2"/>
  </si>
  <si>
    <t>初年度登録</t>
    <phoneticPr fontId="2"/>
  </si>
  <si>
    <t>お支払い金額</t>
    <rPh sb="1" eb="3">
      <t>シハラ</t>
    </rPh>
    <rPh sb="4" eb="6">
      <t>キンガク</t>
    </rPh>
    <phoneticPr fontId="2"/>
  </si>
  <si>
    <t>手付</t>
    <rPh sb="0" eb="2">
      <t>テツケ</t>
    </rPh>
    <phoneticPr fontId="2"/>
  </si>
  <si>
    <t>振込</t>
    <rPh sb="0" eb="2">
      <t>フリコミ</t>
    </rPh>
    <phoneticPr fontId="2"/>
  </si>
  <si>
    <t>引渡時</t>
    <rPh sb="0" eb="1">
      <t>ヒ</t>
    </rPh>
    <rPh sb="1" eb="2">
      <t>ワタ</t>
    </rPh>
    <rPh sb="2" eb="3">
      <t>ジ</t>
    </rPh>
    <phoneticPr fontId="2"/>
  </si>
  <si>
    <t>信販会社</t>
    <rPh sb="0" eb="2">
      <t>シンパン</t>
    </rPh>
    <rPh sb="2" eb="4">
      <t>ガイシャ</t>
    </rPh>
    <phoneticPr fontId="2"/>
  </si>
  <si>
    <t>初回</t>
    <rPh sb="0" eb="1">
      <t>ショ</t>
    </rPh>
    <rPh sb="1" eb="2">
      <t>カイ</t>
    </rPh>
    <phoneticPr fontId="2"/>
  </si>
  <si>
    <t>金利手数料</t>
    <rPh sb="0" eb="2">
      <t>キンリ</t>
    </rPh>
    <rPh sb="2" eb="5">
      <t>テスウリョウ</t>
    </rPh>
    <phoneticPr fontId="2"/>
  </si>
  <si>
    <t>支払合計額</t>
    <rPh sb="0" eb="2">
      <t>シハライ</t>
    </rPh>
    <rPh sb="2" eb="4">
      <t>ゴウケイ</t>
    </rPh>
    <rPh sb="4" eb="5">
      <t>ガク</t>
    </rPh>
    <phoneticPr fontId="2"/>
  </si>
  <si>
    <t>オートローン</t>
    <phoneticPr fontId="2"/>
  </si>
  <si>
    <t>任意保険</t>
    <rPh sb="0" eb="2">
      <t>ニンイ</t>
    </rPh>
    <rPh sb="2" eb="4">
      <t>ホケン</t>
    </rPh>
    <phoneticPr fontId="2"/>
  </si>
  <si>
    <t>保険会社</t>
    <rPh sb="0" eb="2">
      <t>ホケン</t>
    </rPh>
    <rPh sb="2" eb="4">
      <t>カイシャ</t>
    </rPh>
    <phoneticPr fontId="2"/>
  </si>
  <si>
    <t>満了日</t>
    <rPh sb="0" eb="2">
      <t>マンリョウ</t>
    </rPh>
    <rPh sb="2" eb="3">
      <t>ビ</t>
    </rPh>
    <phoneticPr fontId="2"/>
  </si>
  <si>
    <t>店舗</t>
    <rPh sb="0" eb="2">
      <t>テンポ</t>
    </rPh>
    <phoneticPr fontId="2"/>
  </si>
  <si>
    <t>担当者</t>
    <rPh sb="0" eb="3">
      <t>タントウシャ</t>
    </rPh>
    <phoneticPr fontId="2"/>
  </si>
  <si>
    <t>実質年率</t>
    <rPh sb="0" eb="2">
      <t>ジッシツ</t>
    </rPh>
    <rPh sb="2" eb="4">
      <t>ネンリツ</t>
    </rPh>
    <phoneticPr fontId="2"/>
  </si>
  <si>
    <t>支払回数</t>
    <rPh sb="0" eb="2">
      <t>シハライ</t>
    </rPh>
    <rPh sb="2" eb="4">
      <t>カイスウ</t>
    </rPh>
    <phoneticPr fontId="2"/>
  </si>
  <si>
    <t>回</t>
    <rPh sb="0" eb="1">
      <t>カイ</t>
    </rPh>
    <phoneticPr fontId="2"/>
  </si>
  <si>
    <t>アンケート</t>
    <phoneticPr fontId="2"/>
  </si>
  <si>
    <t>注文書（兼売買契約書）</t>
    <rPh sb="0" eb="3">
      <t>チュウモンショ</t>
    </rPh>
    <rPh sb="4" eb="5">
      <t>ケン</t>
    </rPh>
    <rPh sb="5" eb="7">
      <t>バイバイ</t>
    </rPh>
    <rPh sb="7" eb="10">
      <t>ケイヤクショ</t>
    </rPh>
    <phoneticPr fontId="2"/>
  </si>
  <si>
    <t>お客様（買主）</t>
    <rPh sb="1" eb="3">
      <t>キャクサマ</t>
    </rPh>
    <rPh sb="4" eb="6">
      <t>カイヌシ</t>
    </rPh>
    <phoneticPr fontId="2"/>
  </si>
  <si>
    <t>販売社（売主）</t>
    <rPh sb="0" eb="2">
      <t>ハンバイ</t>
    </rPh>
    <rPh sb="2" eb="3">
      <t>シャ</t>
    </rPh>
    <rPh sb="4" eb="6">
      <t>ウリヌシ</t>
    </rPh>
    <phoneticPr fontId="2"/>
  </si>
  <si>
    <t>納車日から3か月　又は　走行距離5,000㎞まで</t>
    <rPh sb="0" eb="2">
      <t>ノウシャ</t>
    </rPh>
    <rPh sb="2" eb="3">
      <t>ビ</t>
    </rPh>
    <rPh sb="9" eb="10">
      <t>マタ</t>
    </rPh>
    <rPh sb="12" eb="14">
      <t>ソウコウ</t>
    </rPh>
    <rPh sb="14" eb="16">
      <t>キョリ</t>
    </rPh>
    <phoneticPr fontId="2"/>
  </si>
  <si>
    <t>社名</t>
    <rPh sb="0" eb="2">
      <t>シャメイ</t>
    </rPh>
    <phoneticPr fontId="2"/>
  </si>
  <si>
    <t>住所</t>
    <rPh sb="0" eb="2">
      <t>ジュウショ</t>
    </rPh>
    <phoneticPr fontId="2"/>
  </si>
  <si>
    <t>福岡県福岡市東区多の津1-9-3</t>
    <rPh sb="0" eb="3">
      <t>フクオカケン</t>
    </rPh>
    <rPh sb="3" eb="6">
      <t>フクオカシ</t>
    </rPh>
    <rPh sb="6" eb="8">
      <t>ヒガシク</t>
    </rPh>
    <rPh sb="8" eb="9">
      <t>タ</t>
    </rPh>
    <rPh sb="10" eb="11">
      <t>ツ</t>
    </rPh>
    <phoneticPr fontId="2"/>
  </si>
  <si>
    <t>電話番号</t>
    <rPh sb="0" eb="2">
      <t>デンワ</t>
    </rPh>
    <rPh sb="2" eb="4">
      <t>バンゴウ</t>
    </rPh>
    <phoneticPr fontId="2"/>
  </si>
  <si>
    <t>現金</t>
    <rPh sb="0" eb="1">
      <t>ゲン</t>
    </rPh>
    <rPh sb="1" eb="2">
      <t>キン</t>
    </rPh>
    <phoneticPr fontId="2"/>
  </si>
  <si>
    <t>納車</t>
    <rPh sb="0" eb="2">
      <t>ノウシャ</t>
    </rPh>
    <phoneticPr fontId="2"/>
  </si>
  <si>
    <t>０９２－２８４－０３２３</t>
    <phoneticPr fontId="2"/>
  </si>
  <si>
    <t>（税込）</t>
    <rPh sb="1" eb="3">
      <t>ゼイコ</t>
    </rPh>
    <phoneticPr fontId="2"/>
  </si>
  <si>
    <t>年月日</t>
    <rPh sb="0" eb="1">
      <t>ネン</t>
    </rPh>
    <rPh sb="1" eb="2">
      <t>ガツ</t>
    </rPh>
    <rPh sb="2" eb="3">
      <t>ヒ</t>
    </rPh>
    <phoneticPr fontId="2"/>
  </si>
  <si>
    <t>時　間</t>
    <rPh sb="0" eb="1">
      <t>トキ</t>
    </rPh>
    <rPh sb="2" eb="3">
      <t>アイダ</t>
    </rPh>
    <phoneticPr fontId="2"/>
  </si>
  <si>
    <t>場　所</t>
    <rPh sb="0" eb="1">
      <t>バ</t>
    </rPh>
    <rPh sb="2" eb="3">
      <t>ショ</t>
    </rPh>
    <phoneticPr fontId="2"/>
  </si>
  <si>
    <t>購入目的　　１．購入　２．買替　3．売却　4．車検　5．修理　6．その他（　　　　　　　　　）　　　　家族構成　　配偶者　有　・　無　　　　　同居家族数　　　人</t>
    <rPh sb="0" eb="2">
      <t>コウニュウ</t>
    </rPh>
    <rPh sb="2" eb="4">
      <t>モクテキ</t>
    </rPh>
    <rPh sb="8" eb="10">
      <t>コウニュウ</t>
    </rPh>
    <rPh sb="13" eb="15">
      <t>カイカエ</t>
    </rPh>
    <rPh sb="18" eb="20">
      <t>バイキャク</t>
    </rPh>
    <rPh sb="51" eb="53">
      <t>カゾク</t>
    </rPh>
    <rPh sb="53" eb="55">
      <t>コウセイ</t>
    </rPh>
    <rPh sb="57" eb="60">
      <t>ハイグウシャ</t>
    </rPh>
    <rPh sb="61" eb="62">
      <t>アリ</t>
    </rPh>
    <rPh sb="65" eb="66">
      <t>ナシ</t>
    </rPh>
    <rPh sb="71" eb="73">
      <t>ドウキョ</t>
    </rPh>
    <rPh sb="73" eb="75">
      <t>カゾク</t>
    </rPh>
    <rPh sb="75" eb="76">
      <t>スウ</t>
    </rPh>
    <rPh sb="79" eb="80">
      <t>ニン</t>
    </rPh>
    <phoneticPr fontId="2"/>
  </si>
  <si>
    <t>来店動機　　１．広告　２．看板　３．店頭展示車　4．通りがかり　５．紹介　6．その他（　　　　　　　　）　　　　　　　使用目的　１．私用　２．仕事用</t>
    <rPh sb="0" eb="2">
      <t>ライテン</t>
    </rPh>
    <rPh sb="2" eb="4">
      <t>ドウキ</t>
    </rPh>
    <rPh sb="8" eb="10">
      <t>コウコク</t>
    </rPh>
    <rPh sb="13" eb="15">
      <t>カンバン</t>
    </rPh>
    <rPh sb="23" eb="24">
      <t>トオ</t>
    </rPh>
    <rPh sb="38" eb="40">
      <t>ショウカイ</t>
    </rPh>
    <rPh sb="49" eb="50">
      <t>タ</t>
    </rPh>
    <phoneticPr fontId="2"/>
  </si>
  <si>
    <t>車両価格①</t>
    <rPh sb="0" eb="2">
      <t>シャリョウ</t>
    </rPh>
    <rPh sb="2" eb="4">
      <t>カカク</t>
    </rPh>
    <phoneticPr fontId="2"/>
  </si>
  <si>
    <t>取付部品価格合計･･･②</t>
    <rPh sb="0" eb="2">
      <t>トリツケ</t>
    </rPh>
    <rPh sb="2" eb="4">
      <t>ブヒン</t>
    </rPh>
    <rPh sb="4" eb="6">
      <t>カカク</t>
    </rPh>
    <rPh sb="6" eb="8">
      <t>ゴウケイ</t>
    </rPh>
    <phoneticPr fontId="2"/>
  </si>
  <si>
    <t>査定価格…③</t>
    <rPh sb="0" eb="2">
      <t>サテイ</t>
    </rPh>
    <rPh sb="2" eb="4">
      <t>カカク</t>
    </rPh>
    <phoneticPr fontId="2"/>
  </si>
  <si>
    <t>振込口座</t>
    <rPh sb="0" eb="2">
      <t>フリコミ</t>
    </rPh>
    <rPh sb="2" eb="4">
      <t>コウザ</t>
    </rPh>
    <phoneticPr fontId="2"/>
  </si>
  <si>
    <t>みずほ銀行福岡支店（当座）６５８９３８</t>
    <rPh sb="3" eb="5">
      <t>ギンコウ</t>
    </rPh>
    <rPh sb="5" eb="7">
      <t>フクオカ</t>
    </rPh>
    <rPh sb="7" eb="9">
      <t>シテン</t>
    </rPh>
    <rPh sb="10" eb="12">
      <t>トウザ</t>
    </rPh>
    <phoneticPr fontId="2"/>
  </si>
  <si>
    <t>取付部品・各種手数料</t>
    <rPh sb="0" eb="2">
      <t>トリツケ</t>
    </rPh>
    <rPh sb="2" eb="4">
      <t>ブヒン</t>
    </rPh>
    <rPh sb="5" eb="7">
      <t>カクシュ</t>
    </rPh>
    <rPh sb="7" eb="10">
      <t>テスウリョウ</t>
    </rPh>
    <phoneticPr fontId="2"/>
  </si>
  <si>
    <t>※振込手数料はお客様のご負担となります。</t>
    <rPh sb="1" eb="3">
      <t>フリコミ</t>
    </rPh>
    <rPh sb="3" eb="6">
      <t>テスウリョウ</t>
    </rPh>
    <rPh sb="8" eb="10">
      <t>キャクサマ</t>
    </rPh>
    <rPh sb="12" eb="14">
      <t>フタン</t>
    </rPh>
    <phoneticPr fontId="2"/>
  </si>
  <si>
    <t>年　　月　　日</t>
    <rPh sb="0" eb="1">
      <t>ネン</t>
    </rPh>
    <rPh sb="3" eb="4">
      <t>ツキ</t>
    </rPh>
    <rPh sb="6" eb="7">
      <t>ヒ</t>
    </rPh>
    <phoneticPr fontId="2"/>
  </si>
  <si>
    <t>％</t>
    <phoneticPr fontId="2"/>
  </si>
  <si>
    <t>（ご署名）</t>
    <rPh sb="2" eb="4">
      <t>ショメイ</t>
    </rPh>
    <phoneticPr fontId="2"/>
  </si>
  <si>
    <t>本注文書（兼売買契約書）および裏面の個人情報の利用について同意します。</t>
    <rPh sb="0" eb="1">
      <t>ホン</t>
    </rPh>
    <rPh sb="1" eb="4">
      <t>チュウモンショ</t>
    </rPh>
    <rPh sb="5" eb="6">
      <t>ケン</t>
    </rPh>
    <rPh sb="6" eb="8">
      <t>バイバイ</t>
    </rPh>
    <rPh sb="8" eb="11">
      <t>ケイヤクショ</t>
    </rPh>
    <rPh sb="15" eb="17">
      <t>リメン</t>
    </rPh>
    <rPh sb="18" eb="20">
      <t>コジン</t>
    </rPh>
    <rPh sb="20" eb="22">
      <t>ジョウホウ</t>
    </rPh>
    <rPh sb="23" eb="25">
      <t>リヨウ</t>
    </rPh>
    <rPh sb="29" eb="31">
      <t>ドウイ</t>
    </rPh>
    <phoneticPr fontId="2"/>
  </si>
  <si>
    <t>初年度登録</t>
    <rPh sb="0" eb="3">
      <t>ショネンド</t>
    </rPh>
    <rPh sb="3" eb="5">
      <t>トウロク</t>
    </rPh>
    <phoneticPr fontId="2"/>
  </si>
  <si>
    <t>本店</t>
  </si>
  <si>
    <t>（記入日）</t>
    <rPh sb="1" eb="3">
      <t>キニュウ</t>
    </rPh>
    <rPh sb="3" eb="4">
      <t>ビ</t>
    </rPh>
    <phoneticPr fontId="2"/>
  </si>
  <si>
    <t>印</t>
    <rPh sb="0" eb="1">
      <t>イン</t>
    </rPh>
    <phoneticPr fontId="2"/>
  </si>
  <si>
    <t>ー　　　　　　ー</t>
    <phoneticPr fontId="2"/>
  </si>
  <si>
    <t>（上記のどちらかを過ぎた場合、保証満了となります。）</t>
    <rPh sb="1" eb="3">
      <t>ジョウキ</t>
    </rPh>
    <rPh sb="9" eb="10">
      <t>ス</t>
    </rPh>
    <rPh sb="12" eb="14">
      <t>バアイ</t>
    </rPh>
    <rPh sb="15" eb="17">
      <t>ホショウ</t>
    </rPh>
    <rPh sb="17" eb="19">
      <t>マンリョウ</t>
    </rPh>
    <phoneticPr fontId="2"/>
  </si>
  <si>
    <t>陸送費用</t>
  </si>
  <si>
    <t>車庫証明・登録・納車</t>
  </si>
  <si>
    <t>　</t>
  </si>
  <si>
    <t>2回目以降</t>
    <rPh sb="1" eb="5">
      <t>カイメイコウ</t>
    </rPh>
    <phoneticPr fontId="2"/>
  </si>
  <si>
    <t>ボーナス時加算額
（　　月　　月）</t>
    <rPh sb="4" eb="5">
      <t>ジ</t>
    </rPh>
    <rPh sb="5" eb="8">
      <t>カサンガク</t>
    </rPh>
    <rPh sb="12" eb="13">
      <t>ガツ</t>
    </rPh>
    <rPh sb="15" eb="16">
      <t>ガツ</t>
    </rPh>
    <phoneticPr fontId="2"/>
  </si>
  <si>
    <t>要否</t>
    <rPh sb="0" eb="2">
      <t>ヨウヒ</t>
    </rPh>
    <phoneticPr fontId="2"/>
  </si>
  <si>
    <t>保険証券（写）</t>
    <rPh sb="0" eb="2">
      <t>ホケン</t>
    </rPh>
    <rPh sb="2" eb="4">
      <t>ショウケン</t>
    </rPh>
    <rPh sb="5" eb="6">
      <t>ウツ</t>
    </rPh>
    <phoneticPr fontId="2"/>
  </si>
  <si>
    <t>ピットサービス料金表</t>
    <rPh sb="7" eb="9">
      <t>リョウキン</t>
    </rPh>
    <rPh sb="9" eb="10">
      <t>ヒョウ</t>
    </rPh>
    <phoneticPr fontId="2"/>
  </si>
  <si>
    <t>トライアルカーズ購入車輛への取付工賃</t>
    <rPh sb="8" eb="10">
      <t>コウニュウ</t>
    </rPh>
    <rPh sb="10" eb="12">
      <t>シャリョウ</t>
    </rPh>
    <rPh sb="14" eb="16">
      <t>トリツケ</t>
    </rPh>
    <rPh sb="16" eb="18">
      <t>コウチン</t>
    </rPh>
    <phoneticPr fontId="2"/>
  </si>
  <si>
    <t>取付工賃（通常）</t>
    <rPh sb="0" eb="2">
      <t>トリツケ</t>
    </rPh>
    <rPh sb="2" eb="4">
      <t>コウチン</t>
    </rPh>
    <rPh sb="5" eb="7">
      <t>ツウジョウ</t>
    </rPh>
    <phoneticPr fontId="2"/>
  </si>
  <si>
    <t>作業時間</t>
    <rPh sb="0" eb="2">
      <t>サギョウ</t>
    </rPh>
    <rPh sb="2" eb="4">
      <t>ジカン</t>
    </rPh>
    <phoneticPr fontId="2"/>
  </si>
  <si>
    <t>作業項目</t>
    <rPh sb="0" eb="2">
      <t>サギョウ</t>
    </rPh>
    <rPh sb="2" eb="4">
      <t>コウモク</t>
    </rPh>
    <phoneticPr fontId="2"/>
  </si>
  <si>
    <t>商品購入の場合</t>
    <rPh sb="0" eb="2">
      <t>ショウヒン</t>
    </rPh>
    <rPh sb="2" eb="4">
      <t>コウニュウ</t>
    </rPh>
    <rPh sb="5" eb="7">
      <t>バアイ</t>
    </rPh>
    <phoneticPr fontId="2"/>
  </si>
  <si>
    <t>商品移設の場合</t>
    <rPh sb="0" eb="2">
      <t>ショウヒン</t>
    </rPh>
    <rPh sb="2" eb="4">
      <t>イセツ</t>
    </rPh>
    <rPh sb="5" eb="7">
      <t>バアイ</t>
    </rPh>
    <phoneticPr fontId="2"/>
  </si>
  <si>
    <t>商品持込の場合</t>
    <rPh sb="0" eb="2">
      <t>ショウヒン</t>
    </rPh>
    <rPh sb="2" eb="4">
      <t>モチコミ</t>
    </rPh>
    <rPh sb="5" eb="7">
      <t>バアイ</t>
    </rPh>
    <phoneticPr fontId="2"/>
  </si>
  <si>
    <t>※①</t>
    <phoneticPr fontId="2"/>
  </si>
  <si>
    <t>ドライブレコーダー　1カメ</t>
    <phoneticPr fontId="2"/>
  </si>
  <si>
    <t>本体料金に含む</t>
    <rPh sb="0" eb="2">
      <t>ホンタイ</t>
    </rPh>
    <rPh sb="2" eb="4">
      <t>リョウキン</t>
    </rPh>
    <rPh sb="5" eb="6">
      <t>フク</t>
    </rPh>
    <phoneticPr fontId="2"/>
  </si>
  <si>
    <t>（税込）</t>
    <rPh sb="1" eb="3">
      <t>ゼイコミ</t>
    </rPh>
    <phoneticPr fontId="2"/>
  </si>
  <si>
    <t>約1ｈ～</t>
    <rPh sb="0" eb="1">
      <t>ヤク</t>
    </rPh>
    <phoneticPr fontId="2"/>
  </si>
  <si>
    <t>ドライブレコーダー　2カメ</t>
  </si>
  <si>
    <t>約2ｈ～</t>
    <rPh sb="0" eb="1">
      <t>ヤク</t>
    </rPh>
    <phoneticPr fontId="2"/>
  </si>
  <si>
    <t>※②</t>
    <phoneticPr fontId="2"/>
  </si>
  <si>
    <t>ETC（セットアップ料金込）</t>
    <rPh sb="10" eb="12">
      <t>リョウキン</t>
    </rPh>
    <rPh sb="12" eb="13">
      <t>コ</t>
    </rPh>
    <phoneticPr fontId="2"/>
  </si>
  <si>
    <t>本体+￥3,000</t>
    <rPh sb="0" eb="2">
      <t>ホンタイ</t>
    </rPh>
    <phoneticPr fontId="2"/>
  </si>
  <si>
    <t>本体+￥5,000</t>
    <rPh sb="0" eb="2">
      <t>ホンタイ</t>
    </rPh>
    <phoneticPr fontId="2"/>
  </si>
  <si>
    <t>レーダー</t>
    <phoneticPr fontId="2"/>
  </si>
  <si>
    <t>本体+￥1,500</t>
    <rPh sb="0" eb="2">
      <t>ホンタイ</t>
    </rPh>
    <phoneticPr fontId="2"/>
  </si>
  <si>
    <t>※③</t>
    <phoneticPr fontId="2"/>
  </si>
  <si>
    <t>カーナビゲーション</t>
    <phoneticPr fontId="2"/>
  </si>
  <si>
    <t>約2.5ｈ～</t>
    <rPh sb="0" eb="1">
      <t>ヤク</t>
    </rPh>
    <phoneticPr fontId="2"/>
  </si>
  <si>
    <t>※④</t>
    <phoneticPr fontId="2"/>
  </si>
  <si>
    <t>バックカメラ</t>
    <phoneticPr fontId="2"/>
  </si>
  <si>
    <t>ー</t>
    <phoneticPr fontId="2"/>
  </si>
  <si>
    <t>約1.5ｈ～</t>
    <rPh sb="0" eb="1">
      <t>ヤク</t>
    </rPh>
    <phoneticPr fontId="2"/>
  </si>
  <si>
    <t>カーオーディオ</t>
    <phoneticPr fontId="2"/>
  </si>
  <si>
    <t>TVキャンセラー</t>
    <phoneticPr fontId="2"/>
  </si>
  <si>
    <t>※輸入車</t>
    <rPh sb="1" eb="4">
      <t>ユニュウシャ</t>
    </rPh>
    <phoneticPr fontId="2"/>
  </si>
  <si>
    <t>1カメ　ドライブレコーダー</t>
    <phoneticPr fontId="2"/>
  </si>
  <si>
    <t>KENWOOD</t>
    <phoneticPr fontId="2"/>
  </si>
  <si>
    <t>工賃込</t>
    <rPh sb="0" eb="2">
      <t>コウチン</t>
    </rPh>
    <rPh sb="2" eb="3">
      <t>コ</t>
    </rPh>
    <phoneticPr fontId="2"/>
  </si>
  <si>
    <t>左表記+￥3,000</t>
    <rPh sb="0" eb="1">
      <t>ヒダリ</t>
    </rPh>
    <rPh sb="1" eb="3">
      <t>ヒョウキ</t>
    </rPh>
    <phoneticPr fontId="2"/>
  </si>
  <si>
    <t>2カメ　ドライブレコーダー</t>
  </si>
  <si>
    <t>左表記+￥5,000</t>
    <rPh sb="0" eb="1">
      <t>ヒダリ</t>
    </rPh>
    <rPh sb="1" eb="3">
      <t>ヒョウキ</t>
    </rPh>
    <phoneticPr fontId="2"/>
  </si>
  <si>
    <t>コムテック</t>
    <phoneticPr fontId="2"/>
  </si>
  <si>
    <t>ETC</t>
    <phoneticPr fontId="2"/>
  </si>
  <si>
    <t>セットアップ込</t>
    <rPh sb="6" eb="7">
      <t>コミ</t>
    </rPh>
    <phoneticPr fontId="2"/>
  </si>
  <si>
    <t>カーナビゲーション　　１セグ</t>
    <phoneticPr fontId="2"/>
  </si>
  <si>
    <t>Panasonic</t>
    <phoneticPr fontId="2"/>
  </si>
  <si>
    <t>左表記+￥15,000</t>
    <rPh sb="0" eb="1">
      <t>ヒダリ</t>
    </rPh>
    <rPh sb="1" eb="3">
      <t>ヒョウキ</t>
    </rPh>
    <phoneticPr fontId="2"/>
  </si>
  <si>
    <t>カーナビゲーション　　フルセグ</t>
    <phoneticPr fontId="2"/>
  </si>
  <si>
    <t>イクリプス</t>
    <phoneticPr fontId="2"/>
  </si>
  <si>
    <t>カロッツェリア</t>
    <phoneticPr fontId="2"/>
  </si>
  <si>
    <t>ワイド</t>
    <phoneticPr fontId="2"/>
  </si>
  <si>
    <t>各メーカー</t>
    <rPh sb="0" eb="1">
      <t>カク</t>
    </rPh>
    <phoneticPr fontId="2"/>
  </si>
  <si>
    <t>合計（Ｄ）</t>
    <rPh sb="0" eb="2">
      <t>ゴウケイ</t>
    </rPh>
    <phoneticPr fontId="17"/>
  </si>
  <si>
    <t>非課税</t>
    <rPh sb="0" eb="3">
      <t>ヒカゼイ</t>
    </rPh>
    <phoneticPr fontId="17"/>
  </si>
  <si>
    <t>合計（Ｃ）</t>
    <rPh sb="0" eb="2">
      <t>ゴウケイ</t>
    </rPh>
    <phoneticPr fontId="17"/>
  </si>
  <si>
    <t>消費税（10％）</t>
    <rPh sb="0" eb="3">
      <t>ショウヒゼイ</t>
    </rPh>
    <phoneticPr fontId="17"/>
  </si>
  <si>
    <t>装備・特記事項</t>
    <rPh sb="0" eb="2">
      <t>ソウビ</t>
    </rPh>
    <rPh sb="3" eb="5">
      <t>トッキ</t>
    </rPh>
    <rPh sb="5" eb="7">
      <t>ジコウ</t>
    </rPh>
    <phoneticPr fontId="17"/>
  </si>
  <si>
    <t>小計</t>
    <rPh sb="0" eb="2">
      <t>ショウケイ</t>
    </rPh>
    <phoneticPr fontId="17"/>
  </si>
  <si>
    <t>合計</t>
    <rPh sb="0" eb="2">
      <t>ゴウケイ</t>
    </rPh>
    <phoneticPr fontId="17"/>
  </si>
  <si>
    <t>課税対象</t>
    <rPh sb="0" eb="2">
      <t>カゼイ</t>
    </rPh>
    <rPh sb="2" eb="4">
      <t>タイショウ</t>
    </rPh>
    <phoneticPr fontId="17"/>
  </si>
  <si>
    <t>販売諸費用</t>
    <rPh sb="0" eb="2">
      <t>ハンバイ</t>
    </rPh>
    <rPh sb="2" eb="5">
      <t>ショヒヨウ</t>
    </rPh>
    <phoneticPr fontId="17"/>
  </si>
  <si>
    <t>合計（Ｂ）</t>
    <rPh sb="0" eb="2">
      <t>ゴウケイ</t>
    </rPh>
    <phoneticPr fontId="17"/>
  </si>
  <si>
    <t>付属品・特別仕様明細</t>
    <rPh sb="0" eb="2">
      <t>フゾク</t>
    </rPh>
    <rPh sb="2" eb="3">
      <t>ヒン</t>
    </rPh>
    <rPh sb="4" eb="6">
      <t>トクベツ</t>
    </rPh>
    <rPh sb="6" eb="8">
      <t>シヨウ</t>
    </rPh>
    <rPh sb="8" eb="10">
      <t>メイサイ</t>
    </rPh>
    <phoneticPr fontId="17"/>
  </si>
  <si>
    <t>税金・保険料</t>
    <rPh sb="0" eb="2">
      <t>ゼイキン</t>
    </rPh>
    <rPh sb="3" eb="6">
      <t>ホケンリョウ</t>
    </rPh>
    <phoneticPr fontId="17"/>
  </si>
  <si>
    <t>諸費用明細</t>
    <rPh sb="0" eb="3">
      <t>ショヒヨウ</t>
    </rPh>
    <rPh sb="3" eb="5">
      <t>メイサイ</t>
    </rPh>
    <phoneticPr fontId="17"/>
  </si>
  <si>
    <t>査定金額には未経過自動車税、未経過自賠責保険料、リサイクル料金を含むものとします</t>
    <rPh sb="0" eb="2">
      <t>サテイ</t>
    </rPh>
    <rPh sb="2" eb="4">
      <t>キンガク</t>
    </rPh>
    <rPh sb="6" eb="7">
      <t>ミ</t>
    </rPh>
    <rPh sb="7" eb="9">
      <t>ケイカ</t>
    </rPh>
    <rPh sb="9" eb="12">
      <t>ジドウシャ</t>
    </rPh>
    <rPh sb="12" eb="13">
      <t>ゼイ</t>
    </rPh>
    <rPh sb="14" eb="15">
      <t>ミ</t>
    </rPh>
    <rPh sb="15" eb="17">
      <t>ケイカ</t>
    </rPh>
    <rPh sb="17" eb="20">
      <t>ジバイセキ</t>
    </rPh>
    <rPh sb="20" eb="22">
      <t>ホケン</t>
    </rPh>
    <rPh sb="22" eb="23">
      <t>リョウ</t>
    </rPh>
    <rPh sb="29" eb="31">
      <t>リョウキン</t>
    </rPh>
    <rPh sb="32" eb="33">
      <t>フク</t>
    </rPh>
    <phoneticPr fontId="17"/>
  </si>
  <si>
    <t>合計 （Ａ）</t>
    <rPh sb="0" eb="2">
      <t>ゴウケイ</t>
    </rPh>
    <phoneticPr fontId="17"/>
  </si>
  <si>
    <t>車両の状態が査定時と異なる際は、査定金額が変更となります</t>
    <rPh sb="0" eb="2">
      <t>シャリョウ</t>
    </rPh>
    <rPh sb="3" eb="5">
      <t>ジョウタイ</t>
    </rPh>
    <rPh sb="6" eb="8">
      <t>サテイ</t>
    </rPh>
    <rPh sb="8" eb="9">
      <t>ジ</t>
    </rPh>
    <rPh sb="10" eb="11">
      <t>コト</t>
    </rPh>
    <rPh sb="13" eb="14">
      <t>サイ</t>
    </rPh>
    <rPh sb="16" eb="18">
      <t>サテイ</t>
    </rPh>
    <rPh sb="18" eb="20">
      <t>キンガク</t>
    </rPh>
    <rPh sb="21" eb="23">
      <t>ヘンコウ</t>
    </rPh>
    <phoneticPr fontId="17"/>
  </si>
  <si>
    <t>発行日から１か月間</t>
    <rPh sb="0" eb="2">
      <t>ハッコウ</t>
    </rPh>
    <rPh sb="2" eb="3">
      <t>ビ</t>
    </rPh>
    <rPh sb="7" eb="9">
      <t>ゲツカン</t>
    </rPh>
    <phoneticPr fontId="2"/>
  </si>
  <si>
    <t>※　見積り有効期限　R2.10.17</t>
    <rPh sb="2" eb="4">
      <t>ミツモ</t>
    </rPh>
    <rPh sb="5" eb="7">
      <t>ユウコウ</t>
    </rPh>
    <rPh sb="7" eb="9">
      <t>キゲン</t>
    </rPh>
    <phoneticPr fontId="17"/>
  </si>
  <si>
    <t>付属品／特別仕様（税込）</t>
    <rPh sb="0" eb="2">
      <t>フゾク</t>
    </rPh>
    <rPh sb="2" eb="3">
      <t>ヒン</t>
    </rPh>
    <rPh sb="4" eb="6">
      <t>トクベツ</t>
    </rPh>
    <rPh sb="6" eb="8">
      <t>シヨウ</t>
    </rPh>
    <rPh sb="9" eb="11">
      <t>ゼイコミ</t>
    </rPh>
    <phoneticPr fontId="17"/>
  </si>
  <si>
    <t>車両本体消費税（10％）</t>
    <rPh sb="0" eb="2">
      <t>シャリョウ</t>
    </rPh>
    <rPh sb="2" eb="4">
      <t>ホンタイ</t>
    </rPh>
    <rPh sb="4" eb="7">
      <t>ショウヒゼイ</t>
    </rPh>
    <phoneticPr fontId="17"/>
  </si>
  <si>
    <t>値引・調整額</t>
    <rPh sb="0" eb="2">
      <t>ネビ</t>
    </rPh>
    <rPh sb="3" eb="5">
      <t>チョウセイ</t>
    </rPh>
    <rPh sb="5" eb="6">
      <t>ガク</t>
    </rPh>
    <phoneticPr fontId="17"/>
  </si>
  <si>
    <t>買取金額</t>
    <rPh sb="0" eb="2">
      <t>カイトリ</t>
    </rPh>
    <rPh sb="2" eb="4">
      <t>キンガク</t>
    </rPh>
    <phoneticPr fontId="17"/>
  </si>
  <si>
    <t>車両本体価格</t>
    <rPh sb="0" eb="2">
      <t>シャリョウ</t>
    </rPh>
    <rPh sb="2" eb="4">
      <t>ホンタイ</t>
    </rPh>
    <rPh sb="4" eb="6">
      <t>カカク</t>
    </rPh>
    <phoneticPr fontId="17"/>
  </si>
  <si>
    <t>車両販売価格</t>
    <rPh sb="0" eb="2">
      <t>シャリョウ</t>
    </rPh>
    <rPh sb="2" eb="4">
      <t>ハンバイ</t>
    </rPh>
    <rPh sb="4" eb="6">
      <t>カカク</t>
    </rPh>
    <phoneticPr fontId="17"/>
  </si>
  <si>
    <t>車両価格</t>
    <rPh sb="0" eb="4">
      <t>シャリョウカカク</t>
    </rPh>
    <phoneticPr fontId="17"/>
  </si>
  <si>
    <t>購入先</t>
    <rPh sb="0" eb="2">
      <t>コウニュウ</t>
    </rPh>
    <rPh sb="2" eb="3">
      <t>サキ</t>
    </rPh>
    <phoneticPr fontId="17"/>
  </si>
  <si>
    <t>km</t>
    <phoneticPr fontId="17"/>
  </si>
  <si>
    <t>走行距離</t>
    <rPh sb="0" eb="2">
      <t>ソウコウ</t>
    </rPh>
    <rPh sb="2" eb="4">
      <t>キョリ</t>
    </rPh>
    <phoneticPr fontId="17"/>
  </si>
  <si>
    <t>ミッション</t>
    <phoneticPr fontId="17"/>
  </si>
  <si>
    <t>登録番号</t>
    <rPh sb="0" eb="2">
      <t>トウロク</t>
    </rPh>
    <rPh sb="2" eb="4">
      <t>バンゴウ</t>
    </rPh>
    <phoneticPr fontId="17"/>
  </si>
  <si>
    <t>初年度登録</t>
    <rPh sb="0" eb="5">
      <t>ショネンドトウロク</t>
    </rPh>
    <phoneticPr fontId="17"/>
  </si>
  <si>
    <t>車検日</t>
    <rPh sb="0" eb="2">
      <t>シャケン</t>
    </rPh>
    <rPh sb="2" eb="3">
      <t>ヒ</t>
    </rPh>
    <phoneticPr fontId="17"/>
  </si>
  <si>
    <t>cc</t>
    <phoneticPr fontId="17"/>
  </si>
  <si>
    <t>排気量</t>
    <rPh sb="0" eb="3">
      <t>ハイキリョウ</t>
    </rPh>
    <phoneticPr fontId="17"/>
  </si>
  <si>
    <t>車台番号</t>
    <rPh sb="0" eb="2">
      <t>シャダイ</t>
    </rPh>
    <rPh sb="2" eb="4">
      <t>バンゴウ</t>
    </rPh>
    <phoneticPr fontId="17"/>
  </si>
  <si>
    <t>車体番号</t>
    <rPh sb="0" eb="2">
      <t>シャタイ</t>
    </rPh>
    <rPh sb="2" eb="4">
      <t>バンゴウ</t>
    </rPh>
    <phoneticPr fontId="17"/>
  </si>
  <si>
    <t>ボディカラー</t>
    <phoneticPr fontId="17"/>
  </si>
  <si>
    <t>型式</t>
    <rPh sb="0" eb="2">
      <t>カタシキ</t>
    </rPh>
    <phoneticPr fontId="17"/>
  </si>
  <si>
    <t>購入車名</t>
    <rPh sb="0" eb="2">
      <t>コウニュウ</t>
    </rPh>
    <rPh sb="2" eb="4">
      <t>シャメイ</t>
    </rPh>
    <phoneticPr fontId="17"/>
  </si>
  <si>
    <t>メーカー</t>
    <phoneticPr fontId="17"/>
  </si>
  <si>
    <t>車種</t>
    <rPh sb="0" eb="2">
      <t>シャシュ</t>
    </rPh>
    <phoneticPr fontId="17"/>
  </si>
  <si>
    <t>買取車輛</t>
    <rPh sb="0" eb="2">
      <t>カイトリ</t>
    </rPh>
    <rPh sb="2" eb="4">
      <t>シャリョウ</t>
    </rPh>
    <phoneticPr fontId="17"/>
  </si>
  <si>
    <t>092-624-0229</t>
    <phoneticPr fontId="17"/>
  </si>
  <si>
    <t>FAX</t>
    <phoneticPr fontId="17"/>
  </si>
  <si>
    <t>092-284-0322</t>
    <phoneticPr fontId="17"/>
  </si>
  <si>
    <t>TEL</t>
    <phoneticPr fontId="17"/>
  </si>
  <si>
    <t>福岡県福岡市東区多の津1-9-3</t>
    <rPh sb="0" eb="3">
      <t>フクオカケン</t>
    </rPh>
    <rPh sb="3" eb="6">
      <t>フクオカシ</t>
    </rPh>
    <rPh sb="6" eb="8">
      <t>ヒガシク</t>
    </rPh>
    <rPh sb="8" eb="9">
      <t>タ</t>
    </rPh>
    <rPh sb="10" eb="11">
      <t>ツ</t>
    </rPh>
    <phoneticPr fontId="17"/>
  </si>
  <si>
    <t>住所</t>
    <rPh sb="0" eb="2">
      <t>ジュウショ</t>
    </rPh>
    <phoneticPr fontId="17"/>
  </si>
  <si>
    <t>ＴＥＬ</t>
    <phoneticPr fontId="17"/>
  </si>
  <si>
    <t>㊞</t>
    <phoneticPr fontId="17"/>
  </si>
  <si>
    <t>担当者</t>
    <rPh sb="0" eb="3">
      <t>タントウシャ</t>
    </rPh>
    <phoneticPr fontId="17"/>
  </si>
  <si>
    <t>株式会社トライアルカーズ</t>
    <rPh sb="0" eb="4">
      <t>カブシキガイシャ</t>
    </rPh>
    <phoneticPr fontId="17"/>
  </si>
  <si>
    <t>販売店</t>
    <rPh sb="0" eb="2">
      <t>ハンバイ</t>
    </rPh>
    <rPh sb="2" eb="3">
      <t>ミセ</t>
    </rPh>
    <phoneticPr fontId="17"/>
  </si>
  <si>
    <t>発行日</t>
    <rPh sb="0" eb="3">
      <t>ハッコウビ</t>
    </rPh>
    <phoneticPr fontId="17"/>
  </si>
  <si>
    <t>様</t>
  </si>
  <si>
    <t>NO</t>
    <phoneticPr fontId="17"/>
  </si>
  <si>
    <t>自動車買取見積書</t>
    <rPh sb="0" eb="3">
      <t>ジドウシャ</t>
    </rPh>
    <rPh sb="3" eb="5">
      <t>カイトリ</t>
    </rPh>
    <rPh sb="5" eb="8">
      <t>ミツモリショ</t>
    </rPh>
    <phoneticPr fontId="17"/>
  </si>
  <si>
    <t>株式会社トライアルカーズ</t>
    <rPh sb="0" eb="2">
      <t>カブシキ</t>
    </rPh>
    <rPh sb="2" eb="4">
      <t>カイシャ</t>
    </rPh>
    <phoneticPr fontId="17"/>
  </si>
  <si>
    <t>口座名義)</t>
    <rPh sb="0" eb="2">
      <t>コウザ</t>
    </rPh>
    <rPh sb="2" eb="4">
      <t>メイギ</t>
    </rPh>
    <phoneticPr fontId="17"/>
  </si>
  <si>
    <t>(当)　６５８９３８</t>
    <rPh sb="1" eb="2">
      <t>トウ</t>
    </rPh>
    <phoneticPr fontId="17"/>
  </si>
  <si>
    <t>口座番号)</t>
    <rPh sb="0" eb="2">
      <t>コウザ</t>
    </rPh>
    <rPh sb="2" eb="4">
      <t>バンゴウ</t>
    </rPh>
    <phoneticPr fontId="17"/>
  </si>
  <si>
    <t>福岡支店</t>
    <rPh sb="0" eb="2">
      <t>フクオカ</t>
    </rPh>
    <rPh sb="2" eb="4">
      <t>シテン</t>
    </rPh>
    <phoneticPr fontId="17"/>
  </si>
  <si>
    <t>みずほ銀行</t>
    <rPh sb="3" eb="5">
      <t>ギンコウ</t>
    </rPh>
    <phoneticPr fontId="17"/>
  </si>
  <si>
    <t>(支店コード660)</t>
  </si>
  <si>
    <t>（銀行コード0001)</t>
    <phoneticPr fontId="17"/>
  </si>
  <si>
    <t>２回目以降</t>
    <rPh sb="1" eb="2">
      <t>カイ</t>
    </rPh>
    <rPh sb="2" eb="3">
      <t>メ</t>
    </rPh>
    <rPh sb="3" eb="5">
      <t>イコウ</t>
    </rPh>
    <phoneticPr fontId="17"/>
  </si>
  <si>
    <t>お振込み口座</t>
    <rPh sb="1" eb="3">
      <t>フリコ</t>
    </rPh>
    <rPh sb="4" eb="6">
      <t>コウザ</t>
    </rPh>
    <phoneticPr fontId="17"/>
  </si>
  <si>
    <t>初回</t>
    <rPh sb="0" eb="2">
      <t>ショカイ</t>
    </rPh>
    <phoneticPr fontId="17"/>
  </si>
  <si>
    <t>支払回数</t>
    <rPh sb="0" eb="2">
      <t>シハライ</t>
    </rPh>
    <rPh sb="2" eb="4">
      <t>カイスウ</t>
    </rPh>
    <phoneticPr fontId="17"/>
  </si>
  <si>
    <t>信販会社</t>
    <rPh sb="0" eb="2">
      <t>シンパン</t>
    </rPh>
    <rPh sb="2" eb="4">
      <t>カイシャ</t>
    </rPh>
    <phoneticPr fontId="17"/>
  </si>
  <si>
    <t>リサイクル料預託金</t>
    <rPh sb="5" eb="6">
      <t>リョウ</t>
    </rPh>
    <rPh sb="6" eb="9">
      <t>ヨタクキン</t>
    </rPh>
    <phoneticPr fontId="17"/>
  </si>
  <si>
    <t>お支払い（オートローン）</t>
    <rPh sb="1" eb="3">
      <t>シハラ</t>
    </rPh>
    <phoneticPr fontId="17"/>
  </si>
  <si>
    <t>ナンバー代</t>
    <rPh sb="4" eb="5">
      <t>ダイ</t>
    </rPh>
    <phoneticPr fontId="17"/>
  </si>
  <si>
    <t>検査登録印紙代</t>
    <rPh sb="0" eb="2">
      <t>ケンサ</t>
    </rPh>
    <rPh sb="2" eb="4">
      <t>トウロク</t>
    </rPh>
    <rPh sb="4" eb="6">
      <t>インシ</t>
    </rPh>
    <rPh sb="6" eb="7">
      <t>ダイ</t>
    </rPh>
    <phoneticPr fontId="17"/>
  </si>
  <si>
    <t>車庫証明</t>
    <rPh sb="0" eb="2">
      <t>シャコ</t>
    </rPh>
    <rPh sb="2" eb="4">
      <t>ショウメイ</t>
    </rPh>
    <phoneticPr fontId="17"/>
  </si>
  <si>
    <t>下取車諸手続代行費</t>
    <rPh sb="0" eb="2">
      <t>シタド</t>
    </rPh>
    <rPh sb="2" eb="3">
      <t>シャ</t>
    </rPh>
    <rPh sb="3" eb="4">
      <t>ショ</t>
    </rPh>
    <rPh sb="4" eb="6">
      <t>テツヅ</t>
    </rPh>
    <rPh sb="6" eb="8">
      <t>ダイコウ</t>
    </rPh>
    <rPh sb="8" eb="9">
      <t>ヒ</t>
    </rPh>
    <phoneticPr fontId="17"/>
  </si>
  <si>
    <t>納車点検・整備費用</t>
    <rPh sb="0" eb="2">
      <t>ノウシャ</t>
    </rPh>
    <rPh sb="2" eb="4">
      <t>テンケン</t>
    </rPh>
    <rPh sb="5" eb="7">
      <t>セイビ</t>
    </rPh>
    <rPh sb="7" eb="9">
      <t>ヒヨウ</t>
    </rPh>
    <phoneticPr fontId="17"/>
  </si>
  <si>
    <t>車庫証明手続き代行費</t>
    <rPh sb="0" eb="2">
      <t>シャコ</t>
    </rPh>
    <rPh sb="2" eb="4">
      <t>ショウメイ</t>
    </rPh>
    <rPh sb="4" eb="6">
      <t>テツヅ</t>
    </rPh>
    <rPh sb="7" eb="9">
      <t>ダイコウ</t>
    </rPh>
    <rPh sb="9" eb="10">
      <t>ヒ</t>
    </rPh>
    <phoneticPr fontId="17"/>
  </si>
  <si>
    <t>サービス</t>
    <phoneticPr fontId="2"/>
  </si>
  <si>
    <t>検査登録届出手続代行費</t>
    <rPh sb="0" eb="2">
      <t>ケンサ</t>
    </rPh>
    <rPh sb="2" eb="4">
      <t>トウロク</t>
    </rPh>
    <rPh sb="4" eb="5">
      <t>トド</t>
    </rPh>
    <rPh sb="5" eb="6">
      <t>デ</t>
    </rPh>
    <rPh sb="6" eb="8">
      <t>テツヅ</t>
    </rPh>
    <rPh sb="8" eb="10">
      <t>ダイコウ</t>
    </rPh>
    <rPh sb="10" eb="11">
      <t>ヒ</t>
    </rPh>
    <phoneticPr fontId="17"/>
  </si>
  <si>
    <t>自賠責　（25ヶ月）</t>
    <rPh sb="0" eb="3">
      <t>ジバイセキ</t>
    </rPh>
    <rPh sb="8" eb="9">
      <t>ゲツ</t>
    </rPh>
    <phoneticPr fontId="17"/>
  </si>
  <si>
    <t>自動車重量税</t>
    <rPh sb="0" eb="3">
      <t>ジドウシャ</t>
    </rPh>
    <rPh sb="3" eb="6">
      <t>ジュウリョウゼイ</t>
    </rPh>
    <phoneticPr fontId="17"/>
  </si>
  <si>
    <t>環境性能割</t>
    <rPh sb="0" eb="2">
      <t>カンキョウ</t>
    </rPh>
    <rPh sb="2" eb="4">
      <t>セイノウ</t>
    </rPh>
    <rPh sb="4" eb="5">
      <t>ワリ</t>
    </rPh>
    <phoneticPr fontId="17"/>
  </si>
  <si>
    <t>上記の下取り車金額には、消費税、未経過自賠責保険料、未経過自動車税およびリサイクル預託金額 を含みます。</t>
    <rPh sb="3" eb="5">
      <t>シタド</t>
    </rPh>
    <rPh sb="6" eb="7">
      <t>シャ</t>
    </rPh>
    <rPh sb="12" eb="15">
      <t>ショウヒゼイ</t>
    </rPh>
    <phoneticPr fontId="17"/>
  </si>
  <si>
    <t>下取車価格 (E)</t>
    <rPh sb="0" eb="2">
      <t>シタド</t>
    </rPh>
    <rPh sb="2" eb="3">
      <t>シャ</t>
    </rPh>
    <rPh sb="3" eb="5">
      <t>カカク</t>
    </rPh>
    <phoneticPr fontId="17"/>
  </si>
  <si>
    <t>値引・調整額</t>
    <rPh sb="0" eb="2">
      <t>ネビキ</t>
    </rPh>
    <rPh sb="3" eb="5">
      <t>チョウセイ</t>
    </rPh>
    <rPh sb="5" eb="6">
      <t>ガク</t>
    </rPh>
    <phoneticPr fontId="17"/>
  </si>
  <si>
    <t>現金販売時お支払総額（Ａ+Ｂ+Ｃ+Ｄ-E）</t>
    <rPh sb="0" eb="2">
      <t>ゲンキン</t>
    </rPh>
    <rPh sb="2" eb="4">
      <t>ハンバイ</t>
    </rPh>
    <rPh sb="4" eb="5">
      <t>ジ</t>
    </rPh>
    <rPh sb="6" eb="8">
      <t>シハライ</t>
    </rPh>
    <rPh sb="8" eb="9">
      <t>ソウ</t>
    </rPh>
    <rPh sb="9" eb="10">
      <t>ガク</t>
    </rPh>
    <phoneticPr fontId="17"/>
  </si>
  <si>
    <t>初年度登録</t>
    <rPh sb="0" eb="3">
      <t>ショネンド</t>
    </rPh>
    <rPh sb="3" eb="5">
      <t>トウロク</t>
    </rPh>
    <phoneticPr fontId="17"/>
  </si>
  <si>
    <t>下取車名</t>
    <rPh sb="0" eb="2">
      <t>シタド</t>
    </rPh>
    <rPh sb="2" eb="4">
      <t>シャメイ</t>
    </rPh>
    <phoneticPr fontId="17"/>
  </si>
  <si>
    <t>下取車輛</t>
    <rPh sb="0" eb="2">
      <t>シタド</t>
    </rPh>
    <rPh sb="2" eb="4">
      <t>シャリョウ</t>
    </rPh>
    <phoneticPr fontId="17"/>
  </si>
  <si>
    <t>下記の通りご請求申し上げます</t>
    <rPh sb="0" eb="2">
      <t>カキ</t>
    </rPh>
    <rPh sb="3" eb="4">
      <t>トオ</t>
    </rPh>
    <rPh sb="6" eb="8">
      <t>セイキュウ</t>
    </rPh>
    <rPh sb="8" eb="9">
      <t>モウ</t>
    </rPh>
    <rPh sb="10" eb="11">
      <t>ア</t>
    </rPh>
    <phoneticPr fontId="17"/>
  </si>
  <si>
    <t>御見積書</t>
    <rPh sb="0" eb="1">
      <t>ゴ</t>
    </rPh>
    <rPh sb="1" eb="4">
      <t>ミツモリショ</t>
    </rPh>
    <phoneticPr fontId="17"/>
  </si>
  <si>
    <t>御請求書</t>
    <rPh sb="0" eb="1">
      <t>ゴ</t>
    </rPh>
    <rPh sb="1" eb="4">
      <t>セイキュウショ</t>
    </rPh>
    <phoneticPr fontId="17"/>
  </si>
  <si>
    <t>保証書</t>
    <rPh sb="0" eb="3">
      <t>ホショウショ</t>
    </rPh>
    <phoneticPr fontId="2"/>
  </si>
  <si>
    <t xml:space="preserve">お買い上げのお車は、お客様に十分ご満足頂けますよう細心の注意を払って整備いたしました。
万一故障が生じました場合には、この保証書に示す条件に従って保証修理を致します。
</t>
    <rPh sb="1" eb="2">
      <t>カ</t>
    </rPh>
    <rPh sb="3" eb="4">
      <t>ア</t>
    </rPh>
    <rPh sb="7" eb="8">
      <t>クルマ</t>
    </rPh>
    <rPh sb="11" eb="13">
      <t>キャクサマ</t>
    </rPh>
    <rPh sb="14" eb="16">
      <t>ジュウブン</t>
    </rPh>
    <rPh sb="17" eb="19">
      <t>マンゾク</t>
    </rPh>
    <rPh sb="19" eb="20">
      <t>イタダ</t>
    </rPh>
    <rPh sb="25" eb="27">
      <t>サイシン</t>
    </rPh>
    <rPh sb="28" eb="30">
      <t>チュウイ</t>
    </rPh>
    <rPh sb="31" eb="32">
      <t>ハラ</t>
    </rPh>
    <rPh sb="34" eb="36">
      <t>セイビ</t>
    </rPh>
    <rPh sb="44" eb="46">
      <t>マンイチ</t>
    </rPh>
    <rPh sb="46" eb="48">
      <t>コショウ</t>
    </rPh>
    <rPh sb="49" eb="50">
      <t>ショウ</t>
    </rPh>
    <rPh sb="54" eb="56">
      <t>バアイ</t>
    </rPh>
    <rPh sb="61" eb="64">
      <t>ホショウショ</t>
    </rPh>
    <rPh sb="65" eb="66">
      <t>シメ</t>
    </rPh>
    <rPh sb="67" eb="69">
      <t>ジョウケン</t>
    </rPh>
    <rPh sb="70" eb="71">
      <t>シタガ</t>
    </rPh>
    <rPh sb="73" eb="75">
      <t>ホショウ</t>
    </rPh>
    <rPh sb="75" eb="77">
      <t>シュウリ</t>
    </rPh>
    <rPh sb="78" eb="79">
      <t>イタ</t>
    </rPh>
    <phoneticPr fontId="2"/>
  </si>
  <si>
    <t>御住所</t>
    <rPh sb="0" eb="1">
      <t>ゴ</t>
    </rPh>
    <rPh sb="1" eb="3">
      <t>ジュウショ</t>
    </rPh>
    <phoneticPr fontId="2"/>
  </si>
  <si>
    <t>御氏名</t>
    <rPh sb="0" eb="1">
      <t>ゴ</t>
    </rPh>
    <rPh sb="1" eb="3">
      <t>シメイ</t>
    </rPh>
    <phoneticPr fontId="2"/>
  </si>
  <si>
    <t>様</t>
    <rPh sb="0" eb="1">
      <t>サマ</t>
    </rPh>
    <phoneticPr fontId="2"/>
  </si>
  <si>
    <t>納車日</t>
    <rPh sb="0" eb="2">
      <t>ノウシャ</t>
    </rPh>
    <rPh sb="2" eb="3">
      <t>ビ</t>
    </rPh>
    <phoneticPr fontId="2"/>
  </si>
  <si>
    <t>納車時走行距離</t>
    <rPh sb="0" eb="2">
      <t>ノウシャ</t>
    </rPh>
    <rPh sb="2" eb="3">
      <t>ジ</t>
    </rPh>
    <rPh sb="3" eb="5">
      <t>ソウコウ</t>
    </rPh>
    <rPh sb="5" eb="7">
      <t>キョリ</t>
    </rPh>
    <phoneticPr fontId="2"/>
  </si>
  <si>
    <t>ｋｍ</t>
    <phoneticPr fontId="2"/>
  </si>
  <si>
    <t>車名</t>
    <rPh sb="0" eb="2">
      <t>シャメイ</t>
    </rPh>
    <phoneticPr fontId="2"/>
  </si>
  <si>
    <t>車体番号</t>
    <rPh sb="0" eb="2">
      <t>シャタイ</t>
    </rPh>
    <rPh sb="2" eb="4">
      <t>バンゴウ</t>
    </rPh>
    <phoneticPr fontId="2"/>
  </si>
  <si>
    <t>１．保証期間</t>
    <rPh sb="2" eb="4">
      <t>ホショウ</t>
    </rPh>
    <rPh sb="4" eb="6">
      <t>キカン</t>
    </rPh>
    <phoneticPr fontId="2"/>
  </si>
  <si>
    <t>発行日</t>
    <rPh sb="0" eb="2">
      <t>ハッコウ</t>
    </rPh>
    <rPh sb="2" eb="3">
      <t>ビ</t>
    </rPh>
    <phoneticPr fontId="2"/>
  </si>
  <si>
    <t>ミッション</t>
    <phoneticPr fontId="2"/>
  </si>
  <si>
    <t>購入車情報</t>
    <rPh sb="0" eb="2">
      <t>コウニュウ</t>
    </rPh>
    <rPh sb="2" eb="3">
      <t>シャ</t>
    </rPh>
    <rPh sb="3" eb="5">
      <t>ジョウホウ</t>
    </rPh>
    <phoneticPr fontId="17"/>
  </si>
  <si>
    <t>トライアルカーズ</t>
  </si>
  <si>
    <t>小計（税抜）</t>
    <rPh sb="0" eb="2">
      <t>ショウケイ</t>
    </rPh>
    <rPh sb="3" eb="5">
      <t>ゼイヌキ</t>
    </rPh>
    <phoneticPr fontId="17"/>
  </si>
  <si>
    <t>合計（税込）</t>
    <rPh sb="0" eb="2">
      <t>ゴウケイ</t>
    </rPh>
    <rPh sb="3" eb="5">
      <t>ゼイコミ</t>
    </rPh>
    <phoneticPr fontId="17"/>
  </si>
  <si>
    <t>・ドアバイザー&amp;フロアマット　</t>
    <phoneticPr fontId="2"/>
  </si>
  <si>
    <t>・お引渡し前点検</t>
    <phoneticPr fontId="2"/>
  </si>
  <si>
    <t>・外装、内装仕上げ　</t>
    <phoneticPr fontId="2"/>
  </si>
  <si>
    <t>・リサイクル料金（</t>
    <phoneticPr fontId="2"/>
  </si>
  <si>
    <t>自動車税（〇月登録）</t>
    <rPh sb="0" eb="3">
      <t>ジドウシャ</t>
    </rPh>
    <rPh sb="3" eb="4">
      <t>ゼイ</t>
    </rPh>
    <rPh sb="6" eb="7">
      <t>ガツ</t>
    </rPh>
    <rPh sb="7" eb="9">
      <t>トウロク</t>
    </rPh>
    <phoneticPr fontId="17"/>
  </si>
  <si>
    <t>※ドアバイザー取付</t>
    <rPh sb="7" eb="9">
      <t>トリツ</t>
    </rPh>
    <phoneticPr fontId="17"/>
  </si>
  <si>
    <t>※フロアマット取付</t>
    <rPh sb="7" eb="9">
      <t>トリツ</t>
    </rPh>
    <phoneticPr fontId="17"/>
  </si>
  <si>
    <t>※OIL・エレメント交換要</t>
  </si>
  <si>
    <t>※ACフィルター交換要</t>
  </si>
  <si>
    <t>※ワイパー交換要</t>
  </si>
  <si>
    <t>※タイヤ交換要</t>
  </si>
  <si>
    <t>分割払金利手数料</t>
    <rPh sb="0" eb="2">
      <t>ブンカツ</t>
    </rPh>
    <rPh sb="2" eb="3">
      <t>ハラ</t>
    </rPh>
    <rPh sb="3" eb="5">
      <t>キンリ</t>
    </rPh>
    <rPh sb="5" eb="8">
      <t>テスウリョウ</t>
    </rPh>
    <phoneticPr fontId="17"/>
  </si>
  <si>
    <t>分割支払合計額</t>
    <rPh sb="0" eb="2">
      <t>ブンカツ</t>
    </rPh>
    <rPh sb="2" eb="4">
      <t>シハライ</t>
    </rPh>
    <rPh sb="4" eb="6">
      <t>ゴウケイ</t>
    </rPh>
    <rPh sb="6" eb="7">
      <t>ガク</t>
    </rPh>
    <phoneticPr fontId="17"/>
  </si>
  <si>
    <t>令和　年　月　日</t>
    <rPh sb="0" eb="2">
      <t>レイワ</t>
    </rPh>
    <rPh sb="3" eb="4">
      <t>ネン</t>
    </rPh>
    <rPh sb="5" eb="6">
      <t>ツキ</t>
    </rPh>
    <rPh sb="7" eb="8">
      <t>ヒ</t>
    </rPh>
    <phoneticPr fontId="2"/>
  </si>
  <si>
    <t>【ご連絡先】TRIAL CARS（トライアルカーズ）新宮店　　福岡県粕屋郡新宮町原上1817-1　　TEL.092-284-0323　　営業時間　9：00~18：00（年中無休）</t>
    <rPh sb="2" eb="4">
      <t>レンラク</t>
    </rPh>
    <rPh sb="4" eb="5">
      <t>サキ</t>
    </rPh>
    <rPh sb="26" eb="29">
      <t>シングウテン</t>
    </rPh>
    <rPh sb="31" eb="34">
      <t>フクオカケン</t>
    </rPh>
    <rPh sb="34" eb="37">
      <t>カスヤグン</t>
    </rPh>
    <rPh sb="37" eb="39">
      <t>シングウ</t>
    </rPh>
    <rPh sb="39" eb="40">
      <t>チョウ</t>
    </rPh>
    <rPh sb="40" eb="41">
      <t>ハラ</t>
    </rPh>
    <rPh sb="41" eb="42">
      <t>ウエ</t>
    </rPh>
    <rPh sb="68" eb="70">
      <t>エイギョウ</t>
    </rPh>
    <rPh sb="70" eb="72">
      <t>ジカン</t>
    </rPh>
    <rPh sb="84" eb="86">
      <t>ネンジュウ</t>
    </rPh>
    <rPh sb="86" eb="88">
      <t>ムキュウ</t>
    </rPh>
    <phoneticPr fontId="2"/>
  </si>
  <si>
    <t>：</t>
    <phoneticPr fontId="2"/>
  </si>
  <si>
    <t>オイル交換、エレメント交換サービス</t>
    <phoneticPr fontId="2"/>
  </si>
  <si>
    <t>サマ</t>
  </si>
  <si>
    <t>納車確認書</t>
    <rPh sb="0" eb="5">
      <t>ノウシャカクニンショ</t>
    </rPh>
    <phoneticPr fontId="2"/>
  </si>
  <si>
    <t>この度は、お車をご購入頂きまして、誠にありがとうございます。</t>
    <rPh sb="2" eb="3">
      <t>タビ</t>
    </rPh>
    <rPh sb="6" eb="7">
      <t>クルマ</t>
    </rPh>
    <rPh sb="9" eb="11">
      <t>コウニュウ</t>
    </rPh>
    <rPh sb="11" eb="12">
      <t>イタダ</t>
    </rPh>
    <rPh sb="17" eb="18">
      <t>マコト</t>
    </rPh>
    <phoneticPr fontId="2"/>
  </si>
  <si>
    <t>本日、ご納車に際し、担当者より説明後のご確認のため、確認書へのチェックをお願い申し上げます。</t>
    <rPh sb="0" eb="2">
      <t>ホンジツ</t>
    </rPh>
    <rPh sb="4" eb="6">
      <t>ノウシャ</t>
    </rPh>
    <rPh sb="7" eb="8">
      <t>サイ</t>
    </rPh>
    <rPh sb="10" eb="13">
      <t>タントウシャ</t>
    </rPh>
    <rPh sb="15" eb="17">
      <t>セツメイ</t>
    </rPh>
    <rPh sb="17" eb="18">
      <t>ゴ</t>
    </rPh>
    <rPh sb="20" eb="22">
      <t>カクニン</t>
    </rPh>
    <rPh sb="26" eb="29">
      <t>カクニンショ</t>
    </rPh>
    <rPh sb="37" eb="38">
      <t>ネガイ</t>
    </rPh>
    <rPh sb="39" eb="40">
      <t>モウ</t>
    </rPh>
    <rPh sb="41" eb="42">
      <t>ア</t>
    </rPh>
    <phoneticPr fontId="2"/>
  </si>
  <si>
    <t>①</t>
    <phoneticPr fontId="2"/>
  </si>
  <si>
    <t>車検証</t>
    <rPh sb="0" eb="2">
      <t>シャケン</t>
    </rPh>
    <rPh sb="2" eb="3">
      <t>ショウ</t>
    </rPh>
    <phoneticPr fontId="2"/>
  </si>
  <si>
    <t>□</t>
    <phoneticPr fontId="2"/>
  </si>
  <si>
    <t>②</t>
    <phoneticPr fontId="2"/>
  </si>
  <si>
    <t>自賠責保険証</t>
  </si>
  <si>
    <t>③</t>
    <phoneticPr fontId="2"/>
  </si>
  <si>
    <t>リサイクル券</t>
    <rPh sb="5" eb="6">
      <t>ケン</t>
    </rPh>
    <phoneticPr fontId="2"/>
  </si>
  <si>
    <t>④</t>
    <phoneticPr fontId="2"/>
  </si>
  <si>
    <t>保管場所申請書</t>
    <rPh sb="0" eb="2">
      <t>ホカン</t>
    </rPh>
    <rPh sb="2" eb="4">
      <t>バショ</t>
    </rPh>
    <rPh sb="4" eb="7">
      <t>シンセイショ</t>
    </rPh>
    <phoneticPr fontId="2"/>
  </si>
  <si>
    <t>⑤</t>
    <phoneticPr fontId="2"/>
  </si>
  <si>
    <t>⑥</t>
    <phoneticPr fontId="2"/>
  </si>
  <si>
    <t>ETCセットアップ証明書</t>
    <rPh sb="9" eb="12">
      <t>ショウメイショ</t>
    </rPh>
    <phoneticPr fontId="2"/>
  </si>
  <si>
    <t>⑦</t>
    <phoneticPr fontId="2"/>
  </si>
  <si>
    <t>注文書</t>
    <rPh sb="0" eb="3">
      <t>チュウモンショ</t>
    </rPh>
    <phoneticPr fontId="2"/>
  </si>
  <si>
    <t>⑧</t>
    <phoneticPr fontId="2"/>
  </si>
  <si>
    <t>オートローン申込書</t>
    <rPh sb="6" eb="9">
      <t>モウシコミショ</t>
    </rPh>
    <phoneticPr fontId="2"/>
  </si>
  <si>
    <t>⑨</t>
    <phoneticPr fontId="2"/>
  </si>
  <si>
    <t>取扱説明書</t>
    <rPh sb="0" eb="5">
      <t>トリアツカイセツメイショ</t>
    </rPh>
    <phoneticPr fontId="2"/>
  </si>
  <si>
    <t>⑩</t>
    <phoneticPr fontId="2"/>
  </si>
  <si>
    <t>整備記録簿</t>
    <rPh sb="0" eb="5">
      <t>セイビキロクボ</t>
    </rPh>
    <phoneticPr fontId="2"/>
  </si>
  <si>
    <t>⑪</t>
    <phoneticPr fontId="2"/>
  </si>
  <si>
    <t>スペアキー</t>
    <phoneticPr fontId="2"/>
  </si>
  <si>
    <t>⑫</t>
    <phoneticPr fontId="2"/>
  </si>
  <si>
    <t>コーティング保証書</t>
    <rPh sb="6" eb="9">
      <t>ホショウショ</t>
    </rPh>
    <phoneticPr fontId="2"/>
  </si>
  <si>
    <t>【装備品の確認】</t>
    <rPh sb="1" eb="4">
      <t>ソウビヒン</t>
    </rPh>
    <rPh sb="5" eb="7">
      <t>カクニン</t>
    </rPh>
    <phoneticPr fontId="2"/>
  </si>
  <si>
    <t>〇</t>
    <phoneticPr fontId="2"/>
  </si>
  <si>
    <t>取付部品について間違いありませんか？</t>
    <rPh sb="0" eb="2">
      <t>トリツケ</t>
    </rPh>
    <rPh sb="2" eb="4">
      <t>ブヒン</t>
    </rPh>
    <rPh sb="8" eb="10">
      <t>マチガ</t>
    </rPh>
    <phoneticPr fontId="2"/>
  </si>
  <si>
    <t>確認しました</t>
    <rPh sb="0" eb="2">
      <t>カクニン</t>
    </rPh>
    <phoneticPr fontId="2"/>
  </si>
  <si>
    <t>スペアタイヤ or パンク修理キットはありますか？</t>
    <rPh sb="13" eb="15">
      <t>シュウリ</t>
    </rPh>
    <phoneticPr fontId="2"/>
  </si>
  <si>
    <t>車載工具（ロックナットなど）はありますか？</t>
    <rPh sb="0" eb="2">
      <t>シャサイ</t>
    </rPh>
    <rPh sb="2" eb="4">
      <t>コウグ</t>
    </rPh>
    <phoneticPr fontId="2"/>
  </si>
  <si>
    <t>【下取車の状態確認】</t>
    <rPh sb="1" eb="3">
      <t>シタド</t>
    </rPh>
    <rPh sb="3" eb="4">
      <t>シャ</t>
    </rPh>
    <rPh sb="5" eb="7">
      <t>ジョウタイ</t>
    </rPh>
    <rPh sb="7" eb="9">
      <t>カクニン</t>
    </rPh>
    <phoneticPr fontId="2"/>
  </si>
  <si>
    <t>下取り車に走行距離等の改ざんが発覚した場合は、損害金を請求することがございます。</t>
    <rPh sb="0" eb="2">
      <t>シタド</t>
    </rPh>
    <rPh sb="3" eb="4">
      <t>シャ</t>
    </rPh>
    <rPh sb="5" eb="7">
      <t>ソウコウ</t>
    </rPh>
    <rPh sb="7" eb="9">
      <t>キョリ</t>
    </rPh>
    <rPh sb="9" eb="10">
      <t>トウ</t>
    </rPh>
    <rPh sb="11" eb="12">
      <t>カイ</t>
    </rPh>
    <rPh sb="15" eb="17">
      <t>ハッカク</t>
    </rPh>
    <rPh sb="19" eb="21">
      <t>バアイ</t>
    </rPh>
    <rPh sb="23" eb="26">
      <t>ソンガイキン</t>
    </rPh>
    <rPh sb="27" eb="29">
      <t>セイキュウ</t>
    </rPh>
    <phoneticPr fontId="2"/>
  </si>
  <si>
    <t>承諾しました。</t>
    <rPh sb="0" eb="2">
      <t>ショウダク</t>
    </rPh>
    <phoneticPr fontId="2"/>
  </si>
  <si>
    <t>保証書にて保証期間・保証内容を明記しておりますので、ご確認お願い致します。</t>
    <rPh sb="0" eb="3">
      <t>ホショウショ</t>
    </rPh>
    <rPh sb="5" eb="7">
      <t>ホショウ</t>
    </rPh>
    <rPh sb="7" eb="9">
      <t>キカン</t>
    </rPh>
    <rPh sb="10" eb="12">
      <t>ホショウ</t>
    </rPh>
    <rPh sb="12" eb="14">
      <t>ナイヨウ</t>
    </rPh>
    <rPh sb="15" eb="17">
      <t>メイキ</t>
    </rPh>
    <rPh sb="27" eb="29">
      <t>カクニン</t>
    </rPh>
    <rPh sb="30" eb="31">
      <t>ネガイ</t>
    </rPh>
    <rPh sb="32" eb="33">
      <t>タ</t>
    </rPh>
    <phoneticPr fontId="2"/>
  </si>
  <si>
    <t>承諾しました</t>
    <rPh sb="0" eb="2">
      <t>ショウダク</t>
    </rPh>
    <phoneticPr fontId="2"/>
  </si>
  <si>
    <t>【その他　お約束事についての確認】</t>
    <rPh sb="3" eb="4">
      <t>タ</t>
    </rPh>
    <rPh sb="6" eb="8">
      <t>ヤクソク</t>
    </rPh>
    <rPh sb="8" eb="9">
      <t>ゴト</t>
    </rPh>
    <rPh sb="14" eb="16">
      <t>カクニン</t>
    </rPh>
    <phoneticPr fontId="2"/>
  </si>
  <si>
    <t>納車後に発生した内外装の損傷についての対応は、お受けいたしかねます</t>
    <phoneticPr fontId="2"/>
  </si>
  <si>
    <t>承諾しました</t>
    <phoneticPr fontId="2"/>
  </si>
  <si>
    <t>納車後に修理が発生した場合は、お客様にて弊社、もしくは最寄りの整備工場か、</t>
    <rPh sb="0" eb="2">
      <t>ノウシャ</t>
    </rPh>
    <rPh sb="2" eb="3">
      <t>ゴ</t>
    </rPh>
    <rPh sb="4" eb="6">
      <t>シュウリ</t>
    </rPh>
    <rPh sb="7" eb="9">
      <t>ハッセイ</t>
    </rPh>
    <rPh sb="11" eb="13">
      <t>バアイ</t>
    </rPh>
    <rPh sb="16" eb="18">
      <t>キャクサマ</t>
    </rPh>
    <rPh sb="20" eb="22">
      <t>ヘイシャ</t>
    </rPh>
    <rPh sb="27" eb="29">
      <t>モヨ</t>
    </rPh>
    <rPh sb="31" eb="33">
      <t>セイビ</t>
    </rPh>
    <rPh sb="33" eb="35">
      <t>コウジョウ</t>
    </rPh>
    <phoneticPr fontId="2"/>
  </si>
  <si>
    <t>代車については、弊社指定の車両をご準備しております。</t>
    <rPh sb="0" eb="2">
      <t>ダイシャ</t>
    </rPh>
    <rPh sb="8" eb="10">
      <t>ヘイシャ</t>
    </rPh>
    <rPh sb="10" eb="12">
      <t>シテイ</t>
    </rPh>
    <rPh sb="13" eb="15">
      <t>シャリョウ</t>
    </rPh>
    <rPh sb="17" eb="19">
      <t>ジュンビ</t>
    </rPh>
    <phoneticPr fontId="2"/>
  </si>
  <si>
    <t>任意保険についての加入</t>
    <rPh sb="0" eb="2">
      <t>ニンイ</t>
    </rPh>
    <rPh sb="2" eb="4">
      <t>ホケン</t>
    </rPh>
    <rPh sb="9" eb="11">
      <t>カニュウ</t>
    </rPh>
    <phoneticPr fontId="2"/>
  </si>
  <si>
    <t>弊社で加入</t>
    <rPh sb="0" eb="2">
      <t>ヘイシャ</t>
    </rPh>
    <rPh sb="3" eb="5">
      <t>カニュウ</t>
    </rPh>
    <phoneticPr fontId="2"/>
  </si>
  <si>
    <t>他社で加入</t>
    <rPh sb="0" eb="2">
      <t>タシャ</t>
    </rPh>
    <rPh sb="3" eb="5">
      <t>カニュウ</t>
    </rPh>
    <phoneticPr fontId="2"/>
  </si>
  <si>
    <t>登録者名義</t>
    <rPh sb="0" eb="3">
      <t>トウロクシャ</t>
    </rPh>
    <rPh sb="3" eb="5">
      <t>メイギ</t>
    </rPh>
    <phoneticPr fontId="2"/>
  </si>
  <si>
    <t>上記記載の現車確認を行い、担当者より説明を受け、車両を受領をいたしました。</t>
    <rPh sb="0" eb="2">
      <t>ジョウキ</t>
    </rPh>
    <rPh sb="2" eb="4">
      <t>キサイ</t>
    </rPh>
    <rPh sb="5" eb="7">
      <t>ゲンシャ</t>
    </rPh>
    <rPh sb="7" eb="9">
      <t>カクニン</t>
    </rPh>
    <rPh sb="10" eb="11">
      <t>オコナ</t>
    </rPh>
    <rPh sb="13" eb="16">
      <t>タントウシャ</t>
    </rPh>
    <rPh sb="18" eb="20">
      <t>セツメイ</t>
    </rPh>
    <rPh sb="21" eb="22">
      <t>ウ</t>
    </rPh>
    <rPh sb="24" eb="26">
      <t>シャリョウ</t>
    </rPh>
    <rPh sb="27" eb="29">
      <t>ジュリョウ</t>
    </rPh>
    <phoneticPr fontId="2"/>
  </si>
  <si>
    <t>担当者名</t>
    <rPh sb="0" eb="3">
      <t>タントウシャ</t>
    </rPh>
    <rPh sb="3" eb="4">
      <t>メイ</t>
    </rPh>
    <phoneticPr fontId="2"/>
  </si>
  <si>
    <t>㊞</t>
    <phoneticPr fontId="2"/>
  </si>
  <si>
    <t>お客様　ご署名</t>
    <rPh sb="1" eb="3">
      <t>キャクサマ</t>
    </rPh>
    <rPh sb="5" eb="7">
      <t>ショメイ</t>
    </rPh>
    <phoneticPr fontId="2"/>
  </si>
  <si>
    <t>受領しました</t>
    <rPh sb="0" eb="2">
      <t>ジュリョウ</t>
    </rPh>
    <phoneticPr fontId="2"/>
  </si>
  <si>
    <t>トライアル会員様特典をプレゼントいたします。</t>
    <rPh sb="5" eb="7">
      <t>カイイン</t>
    </rPh>
    <rPh sb="7" eb="8">
      <t>サマ</t>
    </rPh>
    <rPh sb="8" eb="10">
      <t>トクテン</t>
    </rPh>
    <phoneticPr fontId="2"/>
  </si>
  <si>
    <t>ロードサービス（JAF・保険加入先のロードサービス）をご利用願います。</t>
    <rPh sb="12" eb="14">
      <t>ホケン</t>
    </rPh>
    <rPh sb="14" eb="16">
      <t>カニュウ</t>
    </rPh>
    <rPh sb="16" eb="17">
      <t>サキ</t>
    </rPh>
    <rPh sb="28" eb="30">
      <t>リヨウ</t>
    </rPh>
    <rPh sb="30" eb="31">
      <t>ネガ</t>
    </rPh>
    <phoneticPr fontId="2"/>
  </si>
  <si>
    <t>ETC</t>
  </si>
  <si>
    <t>カーナビ</t>
  </si>
  <si>
    <t>バックカメラ</t>
  </si>
  <si>
    <t>ドライブレコーダー</t>
  </si>
  <si>
    <t>エアコン</t>
  </si>
  <si>
    <t>現状装備</t>
    <rPh sb="0" eb="2">
      <t>ゲンジョウ</t>
    </rPh>
    <rPh sb="2" eb="4">
      <t>ソウビ</t>
    </rPh>
    <phoneticPr fontId="2"/>
  </si>
  <si>
    <t>e-mail</t>
    <phoneticPr fontId="2"/>
  </si>
  <si>
    <t>会員番号</t>
    <rPh sb="0" eb="2">
      <t>カイイン</t>
    </rPh>
    <rPh sb="2" eb="4">
      <t>バンゴウ</t>
    </rPh>
    <phoneticPr fontId="2"/>
  </si>
  <si>
    <t>＠</t>
    <phoneticPr fontId="2"/>
  </si>
  <si>
    <t>　年　月</t>
    <rPh sb="1" eb="2">
      <t>ネン</t>
    </rPh>
    <rPh sb="3" eb="4">
      <t>ガツ</t>
    </rPh>
    <phoneticPr fontId="2"/>
  </si>
  <si>
    <t>㈱トライアルカーズ　代表取締役　根本明佳</t>
    <rPh sb="10" eb="15">
      <t>ダイヒョウトリシマリヤク</t>
    </rPh>
    <rPh sb="16" eb="18">
      <t>ネモト</t>
    </rPh>
    <rPh sb="18" eb="20">
      <t>アキヨシ</t>
    </rPh>
    <phoneticPr fontId="2"/>
  </si>
  <si>
    <t>ローン合計</t>
    <rPh sb="3" eb="5">
      <t>ゴウケイ</t>
    </rPh>
    <phoneticPr fontId="2"/>
  </si>
  <si>
    <t>現金合計</t>
    <rPh sb="0" eb="2">
      <t>ゲンキン</t>
    </rPh>
    <rPh sb="2" eb="4">
      <t>ゴウケイ</t>
    </rPh>
    <phoneticPr fontId="2"/>
  </si>
  <si>
    <t>注文につきましては、当日・翌日までに　担当よりご連絡いたします。　</t>
    <rPh sb="0" eb="2">
      <t>チュウモン</t>
    </rPh>
    <rPh sb="10" eb="12">
      <t>トウジツ</t>
    </rPh>
    <rPh sb="13" eb="15">
      <t>ヨクジツ</t>
    </rPh>
    <rPh sb="19" eb="21">
      <t>タントウ</t>
    </rPh>
    <rPh sb="24" eb="26">
      <t>レンラク</t>
    </rPh>
    <phoneticPr fontId="2"/>
  </si>
  <si>
    <t>上記の見積書を　FAX頂けますよう　宜しくお願い致します。</t>
    <rPh sb="0" eb="2">
      <t>ジョウキ</t>
    </rPh>
    <rPh sb="3" eb="6">
      <t>ミツモリショ</t>
    </rPh>
    <rPh sb="11" eb="12">
      <t>イタダ</t>
    </rPh>
    <rPh sb="18" eb="19">
      <t>ヨロ</t>
    </rPh>
    <rPh sb="22" eb="23">
      <t>ネガ</t>
    </rPh>
    <rPh sb="24" eb="25">
      <t>イタ</t>
    </rPh>
    <phoneticPr fontId="2"/>
  </si>
  <si>
    <t>見積依頼内容</t>
    <rPh sb="0" eb="2">
      <t>ミツモリ</t>
    </rPh>
    <rPh sb="2" eb="4">
      <t>イライ</t>
    </rPh>
    <rPh sb="4" eb="6">
      <t>ナイヨウ</t>
    </rPh>
    <phoneticPr fontId="2"/>
  </si>
  <si>
    <t>以下、ご確認とご返信を程、宜しくお願い致します。</t>
    <rPh sb="0" eb="2">
      <t>イカ</t>
    </rPh>
    <rPh sb="4" eb="6">
      <t>カクニン</t>
    </rPh>
    <rPh sb="8" eb="10">
      <t>ヘンシン</t>
    </rPh>
    <rPh sb="11" eb="12">
      <t>ホド</t>
    </rPh>
    <rPh sb="13" eb="14">
      <t>ヨロ</t>
    </rPh>
    <rPh sb="17" eb="18">
      <t>ネガ</t>
    </rPh>
    <rPh sb="19" eb="20">
      <t>イタ</t>
    </rPh>
    <phoneticPr fontId="2"/>
  </si>
  <si>
    <t>平素は格別のご高配を賜り厚く御礼申し上げます。</t>
    <rPh sb="0" eb="2">
      <t>ヘイソ</t>
    </rPh>
    <rPh sb="3" eb="5">
      <t>カクベツ</t>
    </rPh>
    <rPh sb="7" eb="9">
      <t>コウハイ</t>
    </rPh>
    <rPh sb="10" eb="11">
      <t>タマワ</t>
    </rPh>
    <rPh sb="12" eb="13">
      <t>アツ</t>
    </rPh>
    <rPh sb="14" eb="17">
      <t>オンレイモウ</t>
    </rPh>
    <rPh sb="18" eb="19">
      <t>ア</t>
    </rPh>
    <phoneticPr fontId="2"/>
  </si>
  <si>
    <t>御見積書依頼</t>
    <rPh sb="0" eb="4">
      <t>オミツモリショ</t>
    </rPh>
    <rPh sb="4" eb="6">
      <t>イライ</t>
    </rPh>
    <phoneticPr fontId="2"/>
  </si>
  <si>
    <t>担当</t>
    <rPh sb="0" eb="2">
      <t>タントウ</t>
    </rPh>
    <phoneticPr fontId="2"/>
  </si>
  <si>
    <t>ご担当者様</t>
    <rPh sb="1" eb="4">
      <t>タントウシャ</t>
    </rPh>
    <rPh sb="4" eb="5">
      <t>サマ</t>
    </rPh>
    <phoneticPr fontId="2"/>
  </si>
  <si>
    <t>電話番号：092-284-0323</t>
    <rPh sb="0" eb="2">
      <t>デンワ</t>
    </rPh>
    <rPh sb="2" eb="4">
      <t>バンゴウ</t>
    </rPh>
    <phoneticPr fontId="2"/>
  </si>
  <si>
    <t>電話番号：092-580-8400</t>
    <rPh sb="0" eb="2">
      <t>デンワ</t>
    </rPh>
    <rPh sb="2" eb="4">
      <t>バンゴウ</t>
    </rPh>
    <phoneticPr fontId="2"/>
  </si>
  <si>
    <t>FAX番号：092-624-0229</t>
    <rPh sb="3" eb="5">
      <t>バンゴウ</t>
    </rPh>
    <phoneticPr fontId="2"/>
  </si>
  <si>
    <t>[差出人]</t>
    <rPh sb="1" eb="3">
      <t>サシダシ</t>
    </rPh>
    <rPh sb="3" eb="4">
      <t>ニン</t>
    </rPh>
    <phoneticPr fontId="2"/>
  </si>
  <si>
    <t>FAX番号：092-580-8401</t>
    <rPh sb="3" eb="5">
      <t>バンゴウ</t>
    </rPh>
    <phoneticPr fontId="2"/>
  </si>
  <si>
    <t>令和　　年　　　月　　　日</t>
    <rPh sb="0" eb="2">
      <t>レイワ</t>
    </rPh>
    <rPh sb="4" eb="5">
      <t>ネン</t>
    </rPh>
    <rPh sb="8" eb="9">
      <t>ガツ</t>
    </rPh>
    <rPh sb="12" eb="13">
      <t>ヒ</t>
    </rPh>
    <phoneticPr fontId="2"/>
  </si>
  <si>
    <t>【送付日】</t>
    <rPh sb="1" eb="3">
      <t>ソウフ</t>
    </rPh>
    <rPh sb="3" eb="4">
      <t>ビ</t>
    </rPh>
    <phoneticPr fontId="2"/>
  </si>
  <si>
    <t>FAX送付状</t>
    <rPh sb="3" eb="6">
      <t>ソウフジョウ</t>
    </rPh>
    <phoneticPr fontId="2"/>
  </si>
  <si>
    <t>発注・依頼</t>
  </si>
  <si>
    <t>完了</t>
  </si>
  <si>
    <t>備考</t>
  </si>
  <si>
    <t>□</t>
  </si>
  <si>
    <t>車庫証明提出（　　　/　　　）</t>
  </si>
  <si>
    <t>車庫証明受取（　　　/　　　）</t>
  </si>
  <si>
    <t>必要書類完成（　　　/　　　）</t>
  </si>
  <si>
    <t>スペアキー確認、追加必要　有・無</t>
  </si>
  <si>
    <t>中古新規車検（　　　/　　　）</t>
  </si>
  <si>
    <t>名義変更・登録（　　　/　　　）</t>
  </si>
  <si>
    <t>沖縄自賠責の変更手続き</t>
  </si>
  <si>
    <t>ETCセットアップ</t>
  </si>
  <si>
    <t>※車検証が出来上がった時点で早めに！</t>
  </si>
  <si>
    <t>納車予定日（　　　　/　　　　）</t>
  </si>
  <si>
    <t>納車書類準備(注文書、契約書等）</t>
  </si>
  <si>
    <t>※車検証コピー　忘れずに！</t>
  </si>
  <si>
    <t>温泉チケット（準備）</t>
  </si>
  <si>
    <t>外装・内装清掃</t>
  </si>
  <si>
    <t>ワックス仕上</t>
  </si>
  <si>
    <t>付属品取付項目</t>
  </si>
  <si>
    <t>型番</t>
  </si>
  <si>
    <t>ナビゲーション</t>
  </si>
  <si>
    <t>ドアバイザー</t>
  </si>
  <si>
    <t>フロアマット</t>
  </si>
  <si>
    <t>その他（　　　　　　　　　　）</t>
  </si>
  <si>
    <t>※交換部品については、各販売担当者が判断する。</t>
  </si>
  <si>
    <t>納車前　交換＆車両確認項目</t>
  </si>
  <si>
    <t>オイル交換</t>
  </si>
  <si>
    <t>オイルエレメント</t>
  </si>
  <si>
    <t>※2,000㌔以上でエレメント交換</t>
  </si>
  <si>
    <t>ワイパーゴム　運転席</t>
  </si>
  <si>
    <t>※ヒビが入っていれば交換</t>
  </si>
  <si>
    <t>　　　　　　　　助手席</t>
  </si>
  <si>
    <t>　　　　　　　　リア</t>
  </si>
  <si>
    <t>エアーエレメント</t>
  </si>
  <si>
    <t>※2万㌔以上走行していれば交換</t>
  </si>
  <si>
    <t>エアコンフィルター</t>
  </si>
  <si>
    <t>タイヤ空気圧（規定空気圧）</t>
  </si>
  <si>
    <t>※車種ごとの規定空気圧で調整すること。</t>
  </si>
  <si>
    <t>バッテリー充電（電圧チェック）</t>
  </si>
  <si>
    <t>※交換から3年以上経っていれば交換</t>
  </si>
  <si>
    <t>ウォッシャー液量確認・補充</t>
  </si>
  <si>
    <t>ナビの基本的な操作方法、動作確認</t>
  </si>
  <si>
    <t>　　　　　〃</t>
    <phoneticPr fontId="2"/>
  </si>
  <si>
    <t>担当</t>
    <phoneticPr fontId="2"/>
  </si>
  <si>
    <t>タイヤ状態確認</t>
    <phoneticPr fontId="2"/>
  </si>
  <si>
    <t>（商談内容に応じて、見積・発注・交換）</t>
    <phoneticPr fontId="2"/>
  </si>
  <si>
    <t>板金・塗装 (依頼先：　　　　　　　）</t>
    <phoneticPr fontId="2"/>
  </si>
  <si>
    <t>ガソリン・ハイオク・軽油　給油</t>
    <phoneticPr fontId="2"/>
  </si>
  <si>
    <t>（半分以上）</t>
    <phoneticPr fontId="2"/>
  </si>
  <si>
    <t>電球点灯確認</t>
    <phoneticPr fontId="2"/>
  </si>
  <si>
    <t>※球切れ防止（ヘッドライト、ウィンカー等）</t>
    <phoneticPr fontId="2"/>
  </si>
  <si>
    <t>確認必要有無</t>
    <phoneticPr fontId="2"/>
  </si>
  <si>
    <t>発注・依頼</t>
    <phoneticPr fontId="2"/>
  </si>
  <si>
    <t>【</t>
    <phoneticPr fontId="2"/>
  </si>
  <si>
    <t>】</t>
    <phoneticPr fontId="2"/>
  </si>
  <si>
    <t>型式指定番号</t>
    <phoneticPr fontId="2"/>
  </si>
  <si>
    <t>累別区分番号</t>
    <phoneticPr fontId="2"/>
  </si>
  <si>
    <t>車　　名</t>
    <rPh sb="0" eb="1">
      <t>クルマ</t>
    </rPh>
    <rPh sb="3" eb="4">
      <t>ナ</t>
    </rPh>
    <phoneticPr fontId="2"/>
  </si>
  <si>
    <t>車体番号</t>
    <phoneticPr fontId="2"/>
  </si>
  <si>
    <t>※基本は、車両状態表に記載通りの内容で商談。
商談内容に応じて、価格提示。</t>
    <phoneticPr fontId="2"/>
  </si>
  <si>
    <t>※1,000㌔以下であっても、初度登録より1年以上
経っていれば交換</t>
    <phoneticPr fontId="2"/>
  </si>
  <si>
    <t>※カビ臭、たばこ臭がしていたりしたら交換</t>
    <phoneticPr fontId="2"/>
  </si>
  <si>
    <t>納車前手続き・準備物項目（予定日）</t>
    <phoneticPr fontId="2"/>
  </si>
  <si>
    <t>【お渡しした書類等の確認】</t>
    <rPh sb="2" eb="3">
      <t>ワタ</t>
    </rPh>
    <rPh sb="6" eb="8">
      <t>ショルイ</t>
    </rPh>
    <rPh sb="8" eb="9">
      <t>トウ</t>
    </rPh>
    <rPh sb="10" eb="12">
      <t>カクニン</t>
    </rPh>
    <phoneticPr fontId="2"/>
  </si>
  <si>
    <t>　様</t>
    <rPh sb="1" eb="2">
      <t>サマ</t>
    </rPh>
    <phoneticPr fontId="2"/>
  </si>
  <si>
    <t>メーカー保証書</t>
    <rPh sb="4" eb="7">
      <t>ホショウショ</t>
    </rPh>
    <phoneticPr fontId="2"/>
  </si>
  <si>
    <t>譲渡証明書、委任状、印鑑証明書、車庫証明証</t>
    <rPh sb="0" eb="2">
      <t>ジョウト</t>
    </rPh>
    <rPh sb="2" eb="5">
      <t>ショウメイショ</t>
    </rPh>
    <rPh sb="6" eb="9">
      <t>イニンジョウ</t>
    </rPh>
    <rPh sb="10" eb="12">
      <t>インカン</t>
    </rPh>
    <rPh sb="12" eb="15">
      <t>ショウメイショ</t>
    </rPh>
    <rPh sb="16" eb="18">
      <t>シャコ</t>
    </rPh>
    <rPh sb="18" eb="20">
      <t>ショウメイ</t>
    </rPh>
    <rPh sb="20" eb="21">
      <t>ショウ</t>
    </rPh>
    <phoneticPr fontId="2"/>
  </si>
  <si>
    <t>【トライアルカーズ保証について】</t>
    <rPh sb="9" eb="11">
      <t>ホショウ</t>
    </rPh>
    <phoneticPr fontId="2"/>
  </si>
  <si>
    <t>燃料満タンにして貸出させて頂いておりますので、満タンでの返却をお願い致します。</t>
    <rPh sb="0" eb="2">
      <t>ネンリョウ</t>
    </rPh>
    <rPh sb="2" eb="3">
      <t>マン</t>
    </rPh>
    <rPh sb="8" eb="10">
      <t>カシダシ</t>
    </rPh>
    <rPh sb="13" eb="14">
      <t>イタダ</t>
    </rPh>
    <rPh sb="23" eb="24">
      <t>マン</t>
    </rPh>
    <rPh sb="28" eb="30">
      <t>ヘンキャク</t>
    </rPh>
    <rPh sb="32" eb="33">
      <t>ネガイ</t>
    </rPh>
    <rPh sb="34" eb="35">
      <t>タ</t>
    </rPh>
    <phoneticPr fontId="2"/>
  </si>
  <si>
    <t>　□汎用ドアバイザー　　　見積依頼　　　有　　　・　　　無</t>
    <rPh sb="2" eb="4">
      <t>ハンヨウ</t>
    </rPh>
    <rPh sb="13" eb="15">
      <t>ミツモリ</t>
    </rPh>
    <rPh sb="15" eb="17">
      <t>イライ</t>
    </rPh>
    <rPh sb="20" eb="21">
      <t>アリ</t>
    </rPh>
    <rPh sb="28" eb="29">
      <t>ナ</t>
    </rPh>
    <phoneticPr fontId="2"/>
  </si>
  <si>
    <t>　□汎用マット　セット　　見積依頼　　　有　　　・　　　無</t>
    <rPh sb="2" eb="4">
      <t>ハンヨウ</t>
    </rPh>
    <rPh sb="13" eb="15">
      <t>ミツモリ</t>
    </rPh>
    <rPh sb="15" eb="17">
      <t>イライ</t>
    </rPh>
    <rPh sb="20" eb="21">
      <t>アリ</t>
    </rPh>
    <rPh sb="28" eb="29">
      <t>ナ</t>
    </rPh>
    <phoneticPr fontId="2"/>
  </si>
  <si>
    <t>　□オイルエレメント　　　見積依頼　　　有　　　・　　　無</t>
    <rPh sb="13" eb="15">
      <t>ミツモリ</t>
    </rPh>
    <rPh sb="15" eb="17">
      <t>イライ</t>
    </rPh>
    <rPh sb="20" eb="21">
      <t>アリ</t>
    </rPh>
    <rPh sb="28" eb="29">
      <t>ナ</t>
    </rPh>
    <phoneticPr fontId="2"/>
  </si>
  <si>
    <t>　□取扱説明書　　　　　　見積依頼　　　有　　　・　　　無</t>
    <rPh sb="2" eb="4">
      <t>トリアツカイ</t>
    </rPh>
    <rPh sb="4" eb="7">
      <t>セツメイショ</t>
    </rPh>
    <rPh sb="13" eb="15">
      <t>ミツモリ</t>
    </rPh>
    <rPh sb="15" eb="17">
      <t>イライ</t>
    </rPh>
    <rPh sb="20" eb="21">
      <t>アリ</t>
    </rPh>
    <rPh sb="28" eb="29">
      <t>ナ</t>
    </rPh>
    <phoneticPr fontId="2"/>
  </si>
  <si>
    <t>　　株式会社トライアルカーズ</t>
    <rPh sb="2" eb="6">
      <t>カブシキガイシャ</t>
    </rPh>
    <phoneticPr fontId="2"/>
  </si>
  <si>
    <t>　オートアライアンス福岡株式会社</t>
    <phoneticPr fontId="2"/>
  </si>
  <si>
    <t>領収書(現金でのお支払いの場合）</t>
    <rPh sb="0" eb="3">
      <t>リョウシュウショ</t>
    </rPh>
    <rPh sb="4" eb="6">
      <t>ゲンキン</t>
    </rPh>
    <rPh sb="9" eb="11">
      <t>シハラ</t>
    </rPh>
    <rPh sb="13" eb="15">
      <t>バアイ</t>
    </rPh>
    <phoneticPr fontId="2"/>
  </si>
  <si>
    <t>※印紙確認すること</t>
    <rPh sb="1" eb="3">
      <t>インシ</t>
    </rPh>
    <rPh sb="3" eb="5">
      <t>カクニン</t>
    </rPh>
    <phoneticPr fontId="2"/>
  </si>
  <si>
    <t>ご購入車</t>
    <rPh sb="1" eb="3">
      <t>コウニュウ</t>
    </rPh>
    <rPh sb="3" eb="4">
      <t>クルマ</t>
    </rPh>
    <phoneticPr fontId="2"/>
  </si>
  <si>
    <t>下取り車</t>
    <rPh sb="0" eb="2">
      <t>シタド</t>
    </rPh>
    <rPh sb="3" eb="4">
      <t>シャ</t>
    </rPh>
    <phoneticPr fontId="2"/>
  </si>
  <si>
    <t>（○年）</t>
  </si>
  <si>
    <t>（〇月）</t>
  </si>
  <si>
    <t>（年号）</t>
  </si>
  <si>
    <t>（エアコン）</t>
  </si>
  <si>
    <t>（窓）</t>
  </si>
  <si>
    <t>（カギ）</t>
  </si>
  <si>
    <t>（ホイール）</t>
  </si>
  <si>
    <t>（ライト）</t>
  </si>
  <si>
    <t>（ﾌﾞﾚｰｷ）</t>
  </si>
  <si>
    <t>（横滑り防止)</t>
  </si>
  <si>
    <t>（盗難防止）</t>
  </si>
  <si>
    <t>（カーナビ）</t>
  </si>
  <si>
    <t>（エンタメ）</t>
  </si>
  <si>
    <t>（TV）</t>
  </si>
  <si>
    <t>（カメラ）</t>
  </si>
  <si>
    <t>（ETC）</t>
  </si>
  <si>
    <t>（ドラレコ）</t>
  </si>
  <si>
    <t>（ｸﾙｰｽﾞｺﾝﾄﾛｰﾙ）</t>
  </si>
  <si>
    <t>（シート）</t>
  </si>
  <si>
    <t>車検　　　付き</t>
    <rPh sb="5" eb="6">
      <t>ツ</t>
    </rPh>
    <phoneticPr fontId="2"/>
  </si>
  <si>
    <t>R　年　月　日</t>
    <phoneticPr fontId="2"/>
  </si>
  <si>
    <t>　　〒　　　－</t>
    <phoneticPr fontId="2"/>
  </si>
  <si>
    <t>令和　　年　　月　　日</t>
    <rPh sb="0" eb="2">
      <t>レイワ</t>
    </rPh>
    <rPh sb="4" eb="5">
      <t>ネン</t>
    </rPh>
    <rPh sb="7" eb="8">
      <t>ガツ</t>
    </rPh>
    <rPh sb="10" eb="11">
      <t>ニチ</t>
    </rPh>
    <phoneticPr fontId="2"/>
  </si>
  <si>
    <t>下取車：</t>
    <rPh sb="0" eb="2">
      <t>シタドリ</t>
    </rPh>
    <rPh sb="2" eb="3">
      <t>シャ</t>
    </rPh>
    <phoneticPr fontId="2"/>
  </si>
  <si>
    <t>注文車：</t>
    <rPh sb="0" eb="2">
      <t>チュウモン</t>
    </rPh>
    <phoneticPr fontId="2"/>
  </si>
  <si>
    <t>必要書類確認（　　　/　　　）</t>
    <rPh sb="4" eb="6">
      <t>カクニン</t>
    </rPh>
    <phoneticPr fontId="2"/>
  </si>
  <si>
    <t>譲渡証明書、委任状、印鑑証明書、車庫証明証、
自賠責保険証券、リサイクル券</t>
    <rPh sb="0" eb="2">
      <t>ジョウト</t>
    </rPh>
    <rPh sb="2" eb="5">
      <t>ショウメイショ</t>
    </rPh>
    <rPh sb="6" eb="9">
      <t>イニンジョウ</t>
    </rPh>
    <rPh sb="10" eb="12">
      <t>インカン</t>
    </rPh>
    <rPh sb="12" eb="15">
      <t>ショウメイショ</t>
    </rPh>
    <rPh sb="16" eb="18">
      <t>シャコ</t>
    </rPh>
    <rPh sb="18" eb="20">
      <t>ショウメイ</t>
    </rPh>
    <rPh sb="20" eb="21">
      <t>ショウ</t>
    </rPh>
    <rPh sb="23" eb="26">
      <t>ジバイセキ</t>
    </rPh>
    <rPh sb="26" eb="28">
      <t>ホケン</t>
    </rPh>
    <rPh sb="28" eb="30">
      <t>ショウケン</t>
    </rPh>
    <rPh sb="36" eb="37">
      <t>ケン</t>
    </rPh>
    <phoneticPr fontId="2"/>
  </si>
  <si>
    <t>下取車手続き・準備物項目（予定日）</t>
    <rPh sb="0" eb="2">
      <t>シタドリ</t>
    </rPh>
    <phoneticPr fontId="2"/>
  </si>
  <si>
    <t>ﾘｻｲｸﾙ料金②</t>
    <rPh sb="5" eb="7">
      <t>リョウキン</t>
    </rPh>
    <phoneticPr fontId="2"/>
  </si>
  <si>
    <t>取付部品③</t>
    <rPh sb="0" eb="2">
      <t>トリツケ</t>
    </rPh>
    <rPh sb="2" eb="4">
      <t>ブヒン</t>
    </rPh>
    <phoneticPr fontId="2"/>
  </si>
  <si>
    <t>下取り価格④</t>
    <rPh sb="0" eb="2">
      <t>シタド</t>
    </rPh>
    <rPh sb="3" eb="5">
      <t>カカク</t>
    </rPh>
    <phoneticPr fontId="2"/>
  </si>
  <si>
    <t>差引支払総額
①+②+③-④</t>
    <rPh sb="0" eb="1">
      <t>サ</t>
    </rPh>
    <rPh sb="1" eb="2">
      <t>ヒ</t>
    </rPh>
    <rPh sb="2" eb="4">
      <t>シハライ</t>
    </rPh>
    <rPh sb="4" eb="6">
      <t>ソウガク</t>
    </rPh>
    <phoneticPr fontId="2"/>
  </si>
  <si>
    <t>車両価格（消費税・諸経費込）</t>
    <rPh sb="0" eb="2">
      <t>シャリョウ</t>
    </rPh>
    <rPh sb="2" eb="4">
      <t>カカク</t>
    </rPh>
    <rPh sb="5" eb="8">
      <t>ショウヒゼイ</t>
    </rPh>
    <rPh sb="9" eb="12">
      <t>ショケイヒ</t>
    </rPh>
    <rPh sb="12" eb="13">
      <t>コ</t>
    </rPh>
    <phoneticPr fontId="2"/>
  </si>
  <si>
    <t>車両価格（消費税・諸経費込、除くリサイクル料金）…①</t>
    <rPh sb="0" eb="2">
      <t>シャリョウ</t>
    </rPh>
    <rPh sb="2" eb="4">
      <t>カカク</t>
    </rPh>
    <rPh sb="5" eb="8">
      <t>ショウヒゼイ</t>
    </rPh>
    <rPh sb="9" eb="12">
      <t>ショケイヒ</t>
    </rPh>
    <rPh sb="12" eb="13">
      <t>コ</t>
    </rPh>
    <rPh sb="14" eb="15">
      <t>ノゾ</t>
    </rPh>
    <rPh sb="21" eb="23">
      <t>リョウキン</t>
    </rPh>
    <phoneticPr fontId="2"/>
  </si>
  <si>
    <t>円）…②</t>
    <rPh sb="0" eb="1">
      <t>エン</t>
    </rPh>
    <phoneticPr fontId="2"/>
  </si>
  <si>
    <t>２．修理条件</t>
    <rPh sb="2" eb="4">
      <t>シュウリ</t>
    </rPh>
    <rPh sb="4" eb="6">
      <t>ジョウケン</t>
    </rPh>
    <phoneticPr fontId="2"/>
  </si>
  <si>
    <t>・保証修理範囲において、使用するパーツ、使用するメーカーの指定はできません。</t>
    <rPh sb="20" eb="22">
      <t>シヨウ</t>
    </rPh>
    <phoneticPr fontId="2"/>
  </si>
  <si>
    <t>・保証修理内において、リビルトパーツや中古部品を使用することがあります。</t>
    <phoneticPr fontId="2"/>
  </si>
  <si>
    <t>・お客様の不注意や事故等が原因による故障の保証は致しかねます。</t>
    <phoneticPr fontId="2"/>
  </si>
  <si>
    <t>3．保証終了事項</t>
    <rPh sb="2" eb="4">
      <t>ホショウ</t>
    </rPh>
    <rPh sb="4" eb="6">
      <t>シュウリョウ</t>
    </rPh>
    <rPh sb="6" eb="8">
      <t>ジコウ</t>
    </rPh>
    <phoneticPr fontId="2"/>
  </si>
  <si>
    <t>・保証対象となる車両に、法令に違反している改造、付加もしくは変更が加えられた時点。</t>
    <phoneticPr fontId="2"/>
  </si>
  <si>
    <t>・車検証の使用者の変更もしくは名義変更が行われた時点。</t>
    <phoneticPr fontId="2"/>
  </si>
  <si>
    <t>・保証対象となる車両が加入後に修復歴車となる事故損傷を受けた時点。</t>
    <phoneticPr fontId="2"/>
  </si>
  <si>
    <t>4．保証適用除外となる項目、注意事項</t>
    <rPh sb="2" eb="4">
      <t>ホショウ</t>
    </rPh>
    <rPh sb="4" eb="6">
      <t>テキヨウ</t>
    </rPh>
    <rPh sb="6" eb="8">
      <t>ジョガイ</t>
    </rPh>
    <rPh sb="11" eb="13">
      <t>コウモク</t>
    </rPh>
    <rPh sb="14" eb="16">
      <t>チュウイ</t>
    </rPh>
    <rPh sb="16" eb="18">
      <t>ジコウ</t>
    </rPh>
    <phoneticPr fontId="2"/>
  </si>
  <si>
    <t>① 当社又は当社が指定する工場以外で修理された場合</t>
    <rPh sb="2" eb="4">
      <t>ツウジョウ</t>
    </rPh>
    <rPh sb="5" eb="7">
      <t>シヨウ</t>
    </rPh>
    <rPh sb="9" eb="11">
      <t>シテイ</t>
    </rPh>
    <rPh sb="16" eb="18">
      <t>ケイネン</t>
    </rPh>
    <rPh sb="18" eb="20">
      <t>ヘンカ</t>
    </rPh>
    <rPh sb="23" eb="25">
      <t>ハッセイゲンショウトウ</t>
    </rPh>
    <phoneticPr fontId="2"/>
  </si>
  <si>
    <t>② 通常の使用損耗あるいは経年変化により発生する現象等</t>
    <rPh sb="2" eb="4">
      <t>ツウジョウ</t>
    </rPh>
    <rPh sb="5" eb="7">
      <t>シヨウ</t>
    </rPh>
    <rPh sb="7" eb="9">
      <t>ソンモウ</t>
    </rPh>
    <rPh sb="13" eb="15">
      <t>ケイネン</t>
    </rPh>
    <rPh sb="15" eb="17">
      <t>ヘンカ</t>
    </rPh>
    <rPh sb="20" eb="22">
      <t>ハッセイ</t>
    </rPh>
    <rPh sb="24" eb="26">
      <t>ゲンショウ</t>
    </rPh>
    <rPh sb="26" eb="27">
      <t>トウ</t>
    </rPh>
    <phoneticPr fontId="2"/>
  </si>
  <si>
    <t>（特別保証品目以外の消耗部品、油脂類、樹脂部品等、塗装面、メッキ面等の自然褐色、劣化等）</t>
  </si>
  <si>
    <t>③ 自動車の機能に影響しないことが一般に認められている現象等</t>
    <rPh sb="2" eb="5">
      <t>ジドウシャ</t>
    </rPh>
    <rPh sb="6" eb="8">
      <t>キノウ</t>
    </rPh>
    <rPh sb="9" eb="11">
      <t>エイキョウ</t>
    </rPh>
    <rPh sb="17" eb="19">
      <t>イッパン</t>
    </rPh>
    <rPh sb="20" eb="21">
      <t>ミト</t>
    </rPh>
    <rPh sb="27" eb="29">
      <t>ゲンショウ</t>
    </rPh>
    <rPh sb="29" eb="30">
      <t>トウ</t>
    </rPh>
    <phoneticPr fontId="2"/>
  </si>
  <si>
    <t>（音、振動、操作、フィーリングなどの感覚現象、オイル滲み等の機能上問題のない現象）</t>
    <phoneticPr fontId="2"/>
  </si>
  <si>
    <t>④ その他、当社が適応外と定める行為を行った場合や自然現象による損傷等</t>
    <rPh sb="4" eb="5">
      <t>タ</t>
    </rPh>
    <rPh sb="6" eb="8">
      <t>トウシャ</t>
    </rPh>
    <rPh sb="9" eb="11">
      <t>テキオウ</t>
    </rPh>
    <rPh sb="11" eb="12">
      <t>ガイ</t>
    </rPh>
    <rPh sb="13" eb="14">
      <t>サダ</t>
    </rPh>
    <rPh sb="16" eb="18">
      <t>コウイ</t>
    </rPh>
    <rPh sb="19" eb="20">
      <t>オコナ</t>
    </rPh>
    <rPh sb="22" eb="24">
      <t>バアイ</t>
    </rPh>
    <rPh sb="25" eb="27">
      <t>シゼン</t>
    </rPh>
    <rPh sb="27" eb="29">
      <t>ゲンショウ</t>
    </rPh>
    <rPh sb="32" eb="34">
      <t>ソンショウ</t>
    </rPh>
    <rPh sb="34" eb="35">
      <t>トウ</t>
    </rPh>
    <phoneticPr fontId="2"/>
  </si>
  <si>
    <t>※ロードサービス等の付帯はございません。保証内容は、部分保証となります。</t>
    <rPh sb="8" eb="9">
      <t>トウ</t>
    </rPh>
    <rPh sb="10" eb="12">
      <t>フタイ</t>
    </rPh>
    <rPh sb="20" eb="22">
      <t>ホショウ</t>
    </rPh>
    <rPh sb="22" eb="24">
      <t>ナイヨウ</t>
    </rPh>
    <rPh sb="26" eb="28">
      <t>ブブン</t>
    </rPh>
    <rPh sb="28" eb="30">
      <t>ホショウ</t>
    </rPh>
    <phoneticPr fontId="2"/>
  </si>
  <si>
    <t>※正規ディーラーで販売する中古車には各ディーラーの保証基準が適用されます。</t>
  </si>
  <si>
    <t>5．保証適用部品</t>
    <rPh sb="2" eb="4">
      <t>ホショウ</t>
    </rPh>
    <rPh sb="4" eb="6">
      <t>テキヨウ</t>
    </rPh>
    <rPh sb="6" eb="8">
      <t>ブヒン</t>
    </rPh>
    <phoneticPr fontId="2"/>
  </si>
  <si>
    <t>※対象となる詳細項目については、保証書裏面にて記載しております</t>
    <rPh sb="1" eb="3">
      <t>タイショウ</t>
    </rPh>
    <rPh sb="6" eb="8">
      <t>ショウサイ</t>
    </rPh>
    <rPh sb="8" eb="10">
      <t>コウモク</t>
    </rPh>
    <rPh sb="16" eb="19">
      <t>ホショウショ</t>
    </rPh>
    <rPh sb="19" eb="21">
      <t>ウラメン</t>
    </rPh>
    <rPh sb="23" eb="25">
      <t>キサイ</t>
    </rPh>
    <phoneticPr fontId="2"/>
  </si>
  <si>
    <t>エンジン機構</t>
  </si>
  <si>
    <t>シリンダーブロック</t>
  </si>
  <si>
    <t>ロッカーカバー</t>
  </si>
  <si>
    <t>シリンダーヘッド</t>
  </si>
  <si>
    <t>オイルポンプ</t>
  </si>
  <si>
    <t>シリンダーヘッドガスケット</t>
  </si>
  <si>
    <t>タイミングベルト</t>
  </si>
  <si>
    <t>ピストン</t>
  </si>
  <si>
    <t>エンジンマウント</t>
  </si>
  <si>
    <t>コンロッド</t>
  </si>
  <si>
    <t>オイルストレーナ</t>
  </si>
  <si>
    <t>カムシャフト</t>
  </si>
  <si>
    <t>オイルタペット</t>
  </si>
  <si>
    <t>クランクシャフト</t>
  </si>
  <si>
    <t>オイルパン</t>
  </si>
  <si>
    <t>プッシュロッド</t>
  </si>
  <si>
    <t>トルクロッド</t>
  </si>
  <si>
    <t>ラッシュアジャスタ</t>
  </si>
  <si>
    <t>フライホイール</t>
  </si>
  <si>
    <t>ロッカーアーム</t>
  </si>
  <si>
    <t>フロントカバー</t>
  </si>
  <si>
    <t>インレットマニホールド</t>
  </si>
  <si>
    <t>エキゾーストパイプ</t>
  </si>
  <si>
    <t>エギゾーストマニホールド</t>
  </si>
  <si>
    <t>スーパーチャージャー</t>
  </si>
  <si>
    <t>スロットルボディー</t>
  </si>
  <si>
    <t>ターボチャージャー</t>
  </si>
  <si>
    <t>触媒コンバーター</t>
  </si>
  <si>
    <t>インタークーラー</t>
  </si>
  <si>
    <t>インレットバルブ</t>
    <phoneticPr fontId="2"/>
  </si>
  <si>
    <t>触媒コンバータ遮熱板</t>
  </si>
  <si>
    <t>エギゾーストバルブ</t>
    <phoneticPr fontId="2"/>
  </si>
  <si>
    <t>PCVバルブ</t>
  </si>
  <si>
    <t>マフラー</t>
  </si>
  <si>
    <t>インジェクションポンプ</t>
  </si>
  <si>
    <t>フューエルゲージ</t>
  </si>
  <si>
    <t>インジェクター</t>
  </si>
  <si>
    <t>フューエルタンク</t>
  </si>
  <si>
    <t>アクセルペダル</t>
  </si>
  <si>
    <t>フューエルプレッシャー</t>
  </si>
  <si>
    <t>キャニスタ</t>
  </si>
  <si>
    <t>レギュレーター</t>
  </si>
  <si>
    <t>キャブレター</t>
  </si>
  <si>
    <t>フューエルポンプ</t>
  </si>
  <si>
    <t>バルブタイミングコントロールギア</t>
    <phoneticPr fontId="2"/>
  </si>
  <si>
    <t>噴射ノズル</t>
  </si>
  <si>
    <t>ウォーターポンプ</t>
  </si>
  <si>
    <t>コンデンサーモーター</t>
  </si>
  <si>
    <t>ラジエータ</t>
  </si>
  <si>
    <t>サーモスタット</t>
  </si>
  <si>
    <t>ファンモーター</t>
  </si>
  <si>
    <t>ファンカップリング</t>
  </si>
  <si>
    <t>エンジンコンピューター(ECU)</t>
  </si>
  <si>
    <t>オイルダンパー</t>
  </si>
  <si>
    <t>フューエルインジェクションコンピューター</t>
  </si>
  <si>
    <t>オイルプレッシャースイッチ</t>
  </si>
  <si>
    <t>イグナイタ</t>
  </si>
  <si>
    <t>クランク角センサー</t>
  </si>
  <si>
    <t>オルタネーター</t>
  </si>
  <si>
    <t>スロットルセンサー</t>
  </si>
  <si>
    <t>スターターモーター</t>
  </si>
  <si>
    <t>スロットルポジションセンサー</t>
  </si>
  <si>
    <t>ディストリビュータ</t>
  </si>
  <si>
    <t>スロットルモーター</t>
  </si>
  <si>
    <t>ダイレクトイグニッションコイル</t>
  </si>
  <si>
    <t>スロットルワイヤー</t>
  </si>
  <si>
    <t>グロープラグ</t>
  </si>
  <si>
    <t>ディストリビュータキャップ</t>
  </si>
  <si>
    <t>AACバルブ(ISCV･RACV)</t>
  </si>
  <si>
    <t>ノックセンサー</t>
  </si>
  <si>
    <t>ICレギュレータ</t>
  </si>
  <si>
    <t>バキュームセンサー</t>
  </si>
  <si>
    <t>O2センサー</t>
  </si>
  <si>
    <t>ファンサーモ</t>
  </si>
  <si>
    <t>イグニッションキーシリンダー</t>
  </si>
  <si>
    <t>プラグコード(ハイテンションコード)</t>
  </si>
  <si>
    <t>イグニッションスイッチ</t>
  </si>
  <si>
    <t>吸気圧センサー</t>
  </si>
  <si>
    <t>インジェクションスイッチ</t>
  </si>
  <si>
    <t>水温センサー</t>
  </si>
  <si>
    <t>エアーレギュレーター</t>
  </si>
  <si>
    <t>排気温度センサー</t>
  </si>
  <si>
    <t>エアフロメーター</t>
  </si>
  <si>
    <t>油温センサー</t>
  </si>
  <si>
    <t>その他</t>
  </si>
  <si>
    <t>各センサー、リレー、配線類</t>
    <phoneticPr fontId="2"/>
  </si>
  <si>
    <t>各ホース、パイプ類</t>
  </si>
  <si>
    <t>各ガスケット、パッキン、シール類</t>
  </si>
  <si>
    <t>各プーリー類</t>
  </si>
  <si>
    <t>各テンショナー類</t>
  </si>
  <si>
    <t>ハイブリッド</t>
  </si>
  <si>
    <t>スタータージェネレータ</t>
  </si>
  <si>
    <t>駆動用モーター</t>
  </si>
  <si>
    <t>ハイブリッドトランスアクスル</t>
  </si>
  <si>
    <t>冷却装置</t>
  </si>
  <si>
    <t>インバータ</t>
  </si>
  <si>
    <t>ハイブリッドコントロールECU</t>
  </si>
  <si>
    <t>コンバータ</t>
  </si>
  <si>
    <t>ハイブリッドバッテリーECU</t>
  </si>
  <si>
    <t>ホイールシリンダー</t>
  </si>
  <si>
    <t>モーター駆動用蓄電池</t>
  </si>
  <si>
    <t>トランスミッション</t>
  </si>
  <si>
    <t>ATミッション</t>
  </si>
  <si>
    <t>オイルクーラー</t>
  </si>
  <si>
    <t>CVTミッション</t>
  </si>
  <si>
    <t>クーラーホース</t>
  </si>
  <si>
    <t>MTミッション</t>
  </si>
  <si>
    <t>ミッションマウント</t>
  </si>
  <si>
    <t>トランスアクスル</t>
  </si>
  <si>
    <t>クラッチオペレーティングシリンダー</t>
  </si>
  <si>
    <t>トランスファ</t>
  </si>
  <si>
    <t>クラッチマスターシリンダー</t>
  </si>
  <si>
    <t>トルクコンバータ</t>
  </si>
  <si>
    <t>クラッチレリーズ</t>
  </si>
  <si>
    <t>ディファレンシャル(デフ)</t>
  </si>
  <si>
    <t>クラッチレリーズベアリング</t>
  </si>
  <si>
    <t>ドライブシャフト</t>
  </si>
  <si>
    <t>クラッチワイヤー</t>
  </si>
  <si>
    <t>プロペラシャフト</t>
  </si>
  <si>
    <t>シフトケーブル、リンケージ</t>
  </si>
  <si>
    <t>ユニバーサルジョイント</t>
  </si>
  <si>
    <t>AT/CVTコントロールユニット(ECU)</t>
  </si>
  <si>
    <t>インヒビタースイッチ</t>
  </si>
  <si>
    <t>クラッチスタートシステム</t>
  </si>
  <si>
    <t>クラッチスイッチ</t>
  </si>
  <si>
    <t>コントロールバルブ</t>
  </si>
  <si>
    <t>シフトレバー</t>
  </si>
  <si>
    <t>ソレノイドバルブ</t>
  </si>
  <si>
    <t>車速センサー</t>
  </si>
  <si>
    <t>電磁クラッチ</t>
  </si>
  <si>
    <t>ドロッピングレジスター</t>
  </si>
  <si>
    <t>トラクションコントロールユニット(ECU)</t>
  </si>
  <si>
    <t>ニュートラルスイッチ</t>
  </si>
  <si>
    <t>バルブボティ</t>
  </si>
  <si>
    <t>リバーススイッチ</t>
  </si>
  <si>
    <t>各センサー、リレー、配線類</t>
  </si>
  <si>
    <t>ステアリング</t>
  </si>
  <si>
    <t>ステアリングギヤボックス</t>
  </si>
  <si>
    <t>ラックエンド</t>
    <phoneticPr fontId="2"/>
  </si>
  <si>
    <t>ステアリングコラム</t>
  </si>
  <si>
    <t>パワーステアリングコントロールユニット</t>
  </si>
  <si>
    <t>ステアリングコラムシャフト</t>
  </si>
  <si>
    <t>ホーンパッド</t>
  </si>
  <si>
    <t>ステアリングホイール</t>
  </si>
  <si>
    <t>舵角センサー</t>
  </si>
  <si>
    <t>タイロッドエンド</t>
  </si>
  <si>
    <t>電動ステアリングギアボックス</t>
  </si>
  <si>
    <t>電動ステアリングコラム</t>
  </si>
  <si>
    <t>各マウント、ブッシュ類</t>
  </si>
  <si>
    <t>電動ステアリングモーター</t>
  </si>
  <si>
    <t>パワーステアリングポンプ</t>
  </si>
  <si>
    <t>ブレーキ/ABS</t>
  </si>
  <si>
    <t>ブレーキディスクキャリパー</t>
  </si>
  <si>
    <t>ブレーキディスクローター</t>
  </si>
  <si>
    <t>パーキングブレーキレバー</t>
  </si>
  <si>
    <t>ブレーキドラム</t>
  </si>
  <si>
    <t>パーキングブレーキワイヤー</t>
  </si>
  <si>
    <t>ブレーキペダル</t>
  </si>
  <si>
    <t>ブレーキブースター</t>
  </si>
  <si>
    <t>ストップランプスイッチ</t>
  </si>
  <si>
    <t>ブレーキマスターシリンダー</t>
  </si>
  <si>
    <t>ブレーキパイプ</t>
  </si>
  <si>
    <t>ブレーキホース</t>
  </si>
  <si>
    <t>ホイールシリンダーインナーキット(シール)</t>
  </si>
  <si>
    <t>ABSコントロールユニット</t>
  </si>
  <si>
    <t>ABSモジュレーターユニット</t>
  </si>
  <si>
    <t>各ガスケット、パッキン、シール類</t>
    <phoneticPr fontId="2"/>
  </si>
  <si>
    <t>電気式パーキングブレーキシステム</t>
  </si>
  <si>
    <t>プロポーショニングバルブ</t>
  </si>
  <si>
    <t>ホイールセンサー</t>
  </si>
  <si>
    <t>サスペンション</t>
  </si>
  <si>
    <t>サスペンションアーム</t>
  </si>
  <si>
    <t>アクスルシャフト</t>
  </si>
  <si>
    <t>サスペンションスプリング</t>
  </si>
  <si>
    <t>アッパーリンク</t>
  </si>
  <si>
    <t>ショックアブソーバー</t>
  </si>
  <si>
    <t>ロアリンク</t>
  </si>
  <si>
    <t>スタビライザー</t>
  </si>
  <si>
    <t>エアサスペンション機構</t>
  </si>
  <si>
    <t>テンションロッド</t>
  </si>
  <si>
    <t>電子制御サスペンション機構</t>
  </si>
  <si>
    <t>トーションバー</t>
  </si>
  <si>
    <t>ハブシール</t>
  </si>
  <si>
    <t>ナックル</t>
  </si>
  <si>
    <t>ハブベアリング</t>
  </si>
  <si>
    <t>ハウジング</t>
  </si>
  <si>
    <t>アッパーベアリング</t>
  </si>
  <si>
    <t>ハブ</t>
  </si>
  <si>
    <t>ボールジョイント</t>
  </si>
  <si>
    <t>ラテラルリンク</t>
  </si>
  <si>
    <t>コンプレッサー</t>
  </si>
  <si>
    <t>マグネットクラッチ</t>
  </si>
  <si>
    <t>ヒーターコック</t>
  </si>
  <si>
    <t>エキスパンションバルブ</t>
  </si>
  <si>
    <t>ヒーターホース</t>
  </si>
  <si>
    <t>エバポレーター</t>
  </si>
  <si>
    <t>サーモアンプ</t>
  </si>
  <si>
    <t>クーリングユニット</t>
  </si>
  <si>
    <t>内気センサー</t>
  </si>
  <si>
    <t>コンデンサー</t>
  </si>
  <si>
    <t>外気センサー</t>
  </si>
  <si>
    <t>ヒーターコア</t>
  </si>
  <si>
    <t>ガスセンサー</t>
  </si>
  <si>
    <t>ブロアファンモーター</t>
  </si>
  <si>
    <t>日射センサー</t>
  </si>
  <si>
    <t>レシーバタンク</t>
  </si>
  <si>
    <t>冷媒圧力センサー</t>
  </si>
  <si>
    <t>コントロールユニット</t>
  </si>
  <si>
    <t>マルチディスプレイ(エアコン一体型)</t>
  </si>
  <si>
    <t>高、低圧ホースパイプ</t>
  </si>
  <si>
    <t>エアコンリレー</t>
  </si>
  <si>
    <t>ヒーターレジスター</t>
  </si>
  <si>
    <t>インテークドアアクチュエーター</t>
  </si>
  <si>
    <t>エアミックスアクチュエーター</t>
  </si>
  <si>
    <t>モードドアアクチュエーター</t>
  </si>
  <si>
    <t>エアバッグコントロールユニット</t>
  </si>
  <si>
    <t>G、加速度センサー</t>
  </si>
  <si>
    <t>エアバッグモジュール</t>
  </si>
  <si>
    <t>エアバッグセンサー</t>
  </si>
  <si>
    <t>シートベルト</t>
  </si>
  <si>
    <t>スパイラルケーブル</t>
  </si>
  <si>
    <t>シートベルトバックル</t>
  </si>
  <si>
    <t>ファンベルト</t>
  </si>
  <si>
    <t>ブレーキパッド</t>
  </si>
  <si>
    <t>パワーステアリングベルト</t>
  </si>
  <si>
    <t>ブレーキシュー、ライニング</t>
  </si>
  <si>
    <t>ワイパーブレード、ラバー</t>
  </si>
  <si>
    <t>クラッチディスク</t>
  </si>
  <si>
    <t>フューエルフィルター、ストレーナー</t>
  </si>
  <si>
    <t>クラッチカバー</t>
  </si>
  <si>
    <t>インストルメントパネル内各照明バルブ</t>
  </si>
  <si>
    <t>スパークプラグ</t>
  </si>
  <si>
    <t>メーター内各照明バルブ</t>
  </si>
  <si>
    <t>オルタネーターベルト</t>
  </si>
  <si>
    <t>各保安バルブ、電球</t>
  </si>
  <si>
    <t>ナビゲーションシステム</t>
  </si>
  <si>
    <t>エンジンスターター</t>
  </si>
  <si>
    <t>オーディオ、ステレオ</t>
  </si>
  <si>
    <t>キーレスエントリー</t>
  </si>
  <si>
    <t>スピーカー</t>
  </si>
  <si>
    <t>セキュリティ</t>
  </si>
  <si>
    <t>CD/MD/DVDチェンジャー</t>
  </si>
  <si>
    <t>HIDバーナー</t>
  </si>
  <si>
    <t>各モニター</t>
  </si>
  <si>
    <t>HIDインバーター、コントロールユニット</t>
  </si>
  <si>
    <t>テレビチューナー</t>
  </si>
  <si>
    <t>フォグランプ、バルブ</t>
  </si>
  <si>
    <t>ETC車載器</t>
  </si>
  <si>
    <t>装備品</t>
  </si>
  <si>
    <t>ドアロックアクチュエーター</t>
  </si>
  <si>
    <t>パワーウィンドウスイッチ</t>
  </si>
  <si>
    <t>ドアロックコントロールユニット</t>
  </si>
  <si>
    <t>パワーウィンドウモーター</t>
  </si>
  <si>
    <t>ドアロックスイッチ</t>
  </si>
  <si>
    <t>パワーウィンドウモーターアンプ</t>
  </si>
  <si>
    <t>ドアロックストライカ</t>
  </si>
  <si>
    <t>パワーウィンドウレギュレーター</t>
  </si>
  <si>
    <t>ドアロックモーター</t>
  </si>
  <si>
    <t>ドアガラスサッシュ</t>
  </si>
  <si>
    <t>ウェザーストリップ</t>
  </si>
  <si>
    <t>ドアガラスランチャンネル</t>
  </si>
  <si>
    <t>サンルーフスイッチ</t>
  </si>
  <si>
    <t>アクティブルーフトップモーター(幌、ガラス部除く)</t>
  </si>
  <si>
    <t>サンルーフモーター</t>
  </si>
  <si>
    <t>アクティブルーフトップフレーム(幌、ガラス部除く)</t>
  </si>
  <si>
    <t>サンルーフレール</t>
  </si>
  <si>
    <t>バックドアダンパー</t>
  </si>
  <si>
    <t>サンルーフウェザーストリップ</t>
  </si>
  <si>
    <t>ボンネットダンパー</t>
  </si>
  <si>
    <t>サンルーフランチャンネル</t>
  </si>
  <si>
    <t>ヘッドライト、ウインカー、テール、フォグレンズ</t>
  </si>
  <si>
    <t>キーレストランスミッター(電池は除く)</t>
  </si>
  <si>
    <t>カードキー(電池は除く)</t>
  </si>
  <si>
    <t>ライトスイッチ</t>
  </si>
  <si>
    <t>キーレスレシーバーユニット</t>
  </si>
  <si>
    <t>イモビライザー機構</t>
  </si>
  <si>
    <t>オートスライドドアコントロールユニット</t>
  </si>
  <si>
    <t>オートスライドドアモーター</t>
  </si>
  <si>
    <t>オートスライドドアスイッチ</t>
  </si>
  <si>
    <t>スライドドアワイヤー</t>
  </si>
  <si>
    <t>オートスライドドアセンサー</t>
  </si>
  <si>
    <t>電動リアゲートモーター</t>
  </si>
  <si>
    <t>ウォッシャーモーター</t>
  </si>
  <si>
    <t>ワイパースイッチ</t>
  </si>
  <si>
    <t>ワイパーアンプ</t>
  </si>
  <si>
    <t>ワイパーモーター</t>
  </si>
  <si>
    <t>ワイパーリンク</t>
  </si>
  <si>
    <t>ドアミラースイッチ</t>
  </si>
  <si>
    <t>ドアミラーモーター、アクチュエータ</t>
  </si>
  <si>
    <t>ルームバックミラー</t>
  </si>
  <si>
    <t>各モニター、マルチディスプレイ</t>
  </si>
  <si>
    <t>パワーシートコントロールユニット</t>
  </si>
  <si>
    <t>パワーシートスイッチ</t>
  </si>
  <si>
    <t>パワーシートモーター</t>
  </si>
  <si>
    <t>シートヒーター、エアコン</t>
  </si>
  <si>
    <t>乗員センサー</t>
  </si>
  <si>
    <t>シートレール、フレーム</t>
  </si>
  <si>
    <t>ヒューズボックス</t>
  </si>
  <si>
    <t>マルチプレックスコントロールユニット</t>
  </si>
  <si>
    <t>コンビネーションメーター</t>
  </si>
  <si>
    <t>シガーライター、ソケット</t>
  </si>
  <si>
    <t>ドア、ドアカーテシ、ルームランプ</t>
  </si>
  <si>
    <t>バッテリー（お客様の過失によるバッテリーあがりを除く）</t>
    <phoneticPr fontId="2"/>
  </si>
  <si>
    <t>ヒーターウォー+H152:L173ターバルブ</t>
    <phoneticPr fontId="2"/>
  </si>
  <si>
    <t>ナビゲーション+U58:Y126システム</t>
    <rPh sb="3" eb="5">
      <t>シテイ</t>
    </rPh>
    <rPh sb="5" eb="7">
      <t>シャガイ</t>
    </rPh>
    <rPh sb="16" eb="18">
      <t>ショウモウ</t>
    </rPh>
    <rPh sb="18" eb="20">
      <t>ブヒン</t>
    </rPh>
    <phoneticPr fontId="2"/>
  </si>
  <si>
    <t>20.パワーウィンドウ機構</t>
    <phoneticPr fontId="2"/>
  </si>
  <si>
    <t>21.ドアロック機構</t>
    <phoneticPr fontId="2"/>
  </si>
  <si>
    <t>22.サンルーフ機構</t>
    <phoneticPr fontId="2"/>
  </si>
  <si>
    <t>23.ルーフ/　24.外装装備機構</t>
    <phoneticPr fontId="2"/>
  </si>
  <si>
    <t>25.灯火機構</t>
    <phoneticPr fontId="2"/>
  </si>
  <si>
    <t>26.キーレス機構</t>
    <phoneticPr fontId="2"/>
  </si>
  <si>
    <t>27.スライドア機構</t>
    <phoneticPr fontId="2"/>
  </si>
  <si>
    <t>28.ワイパー機構</t>
    <phoneticPr fontId="2"/>
  </si>
  <si>
    <t>29.ミラー機構</t>
    <phoneticPr fontId="2"/>
  </si>
  <si>
    <t>30.オーディオ/ナビゲーション機構</t>
    <phoneticPr fontId="2"/>
  </si>
  <si>
    <t>31.シート機構</t>
    <phoneticPr fontId="2"/>
  </si>
  <si>
    <t>32.その他装備機構</t>
    <phoneticPr fontId="2"/>
  </si>
  <si>
    <t>33.その他</t>
    <phoneticPr fontId="2"/>
  </si>
  <si>
    <t>1.本体機構</t>
    <phoneticPr fontId="2"/>
  </si>
  <si>
    <t>2.吸排気機構</t>
    <phoneticPr fontId="2"/>
  </si>
  <si>
    <t>3.燃料機構</t>
    <phoneticPr fontId="2"/>
  </si>
  <si>
    <t>4.冷却機構</t>
    <phoneticPr fontId="2"/>
  </si>
  <si>
    <t>5.制御機構</t>
    <phoneticPr fontId="2"/>
  </si>
  <si>
    <t>6.その他</t>
    <phoneticPr fontId="2"/>
  </si>
  <si>
    <t>7.ハイブリッド</t>
    <phoneticPr fontId="2"/>
  </si>
  <si>
    <t>8.本体機構</t>
    <phoneticPr fontId="2"/>
  </si>
  <si>
    <t>9.制御機構</t>
    <phoneticPr fontId="2"/>
  </si>
  <si>
    <t>18.指定消耗部品</t>
    <rPh sb="3" eb="5">
      <t>シテイ</t>
    </rPh>
    <rPh sb="5" eb="7">
      <t>ショウモウ</t>
    </rPh>
    <rPh sb="7" eb="9">
      <t>ブヒン</t>
    </rPh>
    <phoneticPr fontId="2"/>
  </si>
  <si>
    <t>16.本体機構</t>
    <phoneticPr fontId="2"/>
  </si>
  <si>
    <t>17.SRS機構</t>
    <phoneticPr fontId="2"/>
  </si>
  <si>
    <t>15.エアコン</t>
    <phoneticPr fontId="2"/>
  </si>
  <si>
    <t>14.サスペンション</t>
    <phoneticPr fontId="2"/>
  </si>
  <si>
    <t>13.ABS機構</t>
    <phoneticPr fontId="2"/>
  </si>
  <si>
    <t>12.本体機構</t>
    <phoneticPr fontId="2"/>
  </si>
  <si>
    <t>11.本体機構</t>
    <phoneticPr fontId="2"/>
  </si>
  <si>
    <t>10.その他</t>
    <phoneticPr fontId="2"/>
  </si>
  <si>
    <t>19.指定社外消耗部品</t>
    <rPh sb="3" eb="5">
      <t>シテイ</t>
    </rPh>
    <rPh sb="5" eb="7">
      <t>シャガイ</t>
    </rPh>
    <rPh sb="7" eb="9">
      <t>ショウモウ</t>
    </rPh>
    <rPh sb="9" eb="11">
      <t>ブヒン</t>
    </rPh>
    <phoneticPr fontId="2"/>
  </si>
  <si>
    <r>
      <t>　</t>
    </r>
    <r>
      <rPr>
        <sz val="12"/>
        <color theme="1"/>
        <rFont val="Meiryo UI"/>
        <family val="3"/>
        <charset val="128"/>
      </rPr>
      <t>上記のどちらかを先に過ぎた場合が、保証満了となります。</t>
    </r>
    <rPh sb="9" eb="10">
      <t>サキ</t>
    </rPh>
    <phoneticPr fontId="2"/>
  </si>
  <si>
    <t>乗員保護/SRS</t>
    <phoneticPr fontId="2"/>
  </si>
  <si>
    <t>指定消耗部品</t>
    <phoneticPr fontId="2"/>
  </si>
  <si>
    <t>指定社外装備品（※販売時動作保証商品）</t>
    <phoneticPr fontId="2"/>
  </si>
  <si>
    <r>
      <t>　国産車・輸入車　：</t>
    </r>
    <r>
      <rPr>
        <b/>
        <sz val="16"/>
        <color theme="1"/>
        <rFont val="Meiryo UI"/>
        <family val="3"/>
        <charset val="128"/>
      </rPr>
      <t>　</t>
    </r>
    <r>
      <rPr>
        <b/>
        <sz val="16"/>
        <color rgb="FFFF0000"/>
        <rFont val="Meiryo UI"/>
        <family val="3"/>
        <charset val="128"/>
      </rPr>
      <t>納車日から3か月　又は　走行距離5,000㎞まで</t>
    </r>
    <rPh sb="1" eb="4">
      <t>コクサンシャ</t>
    </rPh>
    <rPh sb="5" eb="8">
      <t>ユニュウシャ</t>
    </rPh>
    <phoneticPr fontId="2"/>
  </si>
  <si>
    <r>
      <t>・保証対象範囲は、</t>
    </r>
    <r>
      <rPr>
        <b/>
        <sz val="16"/>
        <color rgb="FFFF0000"/>
        <rFont val="Meiryo UI"/>
        <family val="3"/>
        <charset val="128"/>
      </rPr>
      <t>33機構</t>
    </r>
    <r>
      <rPr>
        <sz val="16"/>
        <color rgb="FFFF0000"/>
        <rFont val="Meiryo UI"/>
        <family val="3"/>
        <charset val="128"/>
      </rPr>
      <t>、</t>
    </r>
    <r>
      <rPr>
        <b/>
        <sz val="16"/>
        <color rgb="FFFF0000"/>
        <rFont val="Meiryo UI"/>
        <family val="3"/>
        <charset val="128"/>
      </rPr>
      <t>320項目</t>
    </r>
    <r>
      <rPr>
        <sz val="13"/>
        <color theme="1"/>
        <rFont val="Meiryo UI"/>
        <family val="3"/>
        <charset val="128"/>
      </rPr>
      <t>の部品を対象としております。</t>
    </r>
    <rPh sb="1" eb="3">
      <t>ホショウ</t>
    </rPh>
    <rPh sb="3" eb="5">
      <t>タイショウ</t>
    </rPh>
    <rPh sb="5" eb="7">
      <t>ハンイ</t>
    </rPh>
    <rPh sb="11" eb="13">
      <t>キコウ</t>
    </rPh>
    <rPh sb="17" eb="19">
      <t>コウモク</t>
    </rPh>
    <rPh sb="20" eb="22">
      <t>ブヒン</t>
    </rPh>
    <rPh sb="23" eb="25">
      <t>タイショウ</t>
    </rPh>
    <phoneticPr fontId="2"/>
  </si>
  <si>
    <t>保証対象11大機構</t>
    <rPh sb="0" eb="2">
      <t>ホショウ</t>
    </rPh>
    <rPh sb="2" eb="4">
      <t>タイショウ</t>
    </rPh>
    <rPh sb="6" eb="7">
      <t>ダイ</t>
    </rPh>
    <rPh sb="7" eb="9">
      <t>キコウ</t>
    </rPh>
    <phoneticPr fontId="2"/>
  </si>
  <si>
    <t>写真撮影</t>
    <rPh sb="0" eb="2">
      <t>シャシン</t>
    </rPh>
    <rPh sb="2" eb="4">
      <t>サツエイ</t>
    </rPh>
    <phoneticPr fontId="2"/>
  </si>
  <si>
    <t>ローン会社へ車検証送付</t>
    <rPh sb="3" eb="5">
      <t>カイシャ</t>
    </rPh>
    <rPh sb="6" eb="8">
      <t>シャケン</t>
    </rPh>
    <rPh sb="8" eb="9">
      <t>ショウ</t>
    </rPh>
    <rPh sb="9" eb="11">
      <t>ソウフ</t>
    </rPh>
    <phoneticPr fontId="2"/>
  </si>
  <si>
    <t>ローン会社へ口座振替依頼書送付</t>
    <rPh sb="3" eb="5">
      <t>カイシャ</t>
    </rPh>
    <rPh sb="6" eb="8">
      <t>コウザ</t>
    </rPh>
    <rPh sb="8" eb="10">
      <t>フリカエ</t>
    </rPh>
    <rPh sb="10" eb="13">
      <t>イライショ</t>
    </rPh>
    <rPh sb="13" eb="15">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</si>
</sst>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42" formatCode="_ &quot;¥&quot;* #,##0_ ;_ &quot;¥&quot;* \-#,##0_ ;_ &quot;¥&quot;* &quot;-&quot;_ ;_ @_ "/>
    <numFmt numFmtId="41" formatCode="_ * #,##0_ ;_ * \-#,##0_ ;_ * &quot;-&quot;_ ;_ @_ "/>
    <numFmt numFmtId="176" formatCode="0.0%"/>
    <numFmt numFmtId="177" formatCode="yyyy&quot;年&quot;m&quot;月&quot;d&quot;日&quot;;@"/>
    <numFmt numFmtId="178" formatCode="yyyy/m/d;@"/>
    <numFmt numFmtId="179" formatCode="#,##0_ "/>
    <numFmt numFmtId="180" formatCode="#,##0_ ;[Red]\-#,##0\ "/>
    <numFmt numFmtId="181" formatCode="[$-F800]dddd\,\ mmmm\ dd\,\ yyyy"/>
  </numFmts>
  <fonts count="8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name val="ＭＳ Ｐゴシック"/>
      <family val="3"/>
      <charset val="128"/>
    </font>
    <font>
      <sz val="9"/>
      <color indexed="81"/>
      <name val="MS P ゴシック"/>
      <family val="3"/>
      <charset val="128"/>
    </font>
    <font>
      <b/>
      <sz val="9"/>
      <color indexed="81"/>
      <name val="MS P ゴシック"/>
      <family val="3"/>
      <charset val="128"/>
    </font>
    <font>
      <sz val="11"/>
      <color theme="1"/>
      <name val="Meiryo UI"/>
      <family val="3"/>
      <charset val="128"/>
    </font>
    <font>
      <sz val="11"/>
      <color theme="0"/>
      <name val="Meiryo UI"/>
      <family val="3"/>
      <charset val="128"/>
    </font>
    <font>
      <b/>
      <sz val="65"/>
      <color theme="0"/>
      <name val="Meiryo UI"/>
      <family val="3"/>
      <charset val="128"/>
    </font>
    <font>
      <b/>
      <sz val="14"/>
      <color theme="1"/>
      <name val="Meiryo UI"/>
      <family val="3"/>
      <charset val="128"/>
    </font>
    <font>
      <b/>
      <sz val="10"/>
      <color theme="1"/>
      <name val="Meiryo UI"/>
      <family val="3"/>
      <charset val="128"/>
    </font>
    <font>
      <b/>
      <sz val="11"/>
      <color theme="1"/>
      <name val="Meiryo UI"/>
      <family val="3"/>
      <charset val="128"/>
    </font>
    <font>
      <sz val="10"/>
      <color rgb="FFFF0000"/>
      <name val="Meiryo UI"/>
      <family val="3"/>
      <charset val="128"/>
    </font>
    <font>
      <sz val="8"/>
      <color theme="1"/>
      <name val="Meiryo UI"/>
      <family val="3"/>
      <charset val="128"/>
    </font>
    <font>
      <sz val="11"/>
      <name val="Meiryo UI"/>
      <family val="3"/>
      <charset val="128"/>
    </font>
    <font>
      <sz val="10"/>
      <color theme="1"/>
      <name val="Meiryo UI"/>
      <family val="3"/>
      <charset val="128"/>
    </font>
    <font>
      <sz val="6"/>
      <name val="ＭＳ Ｐゴシック"/>
      <family val="3"/>
      <charset val="128"/>
    </font>
    <font>
      <b/>
      <sz val="14"/>
      <color theme="1"/>
      <name val="游ゴシック"/>
      <family val="3"/>
      <charset val="128"/>
      <scheme val="minor"/>
    </font>
    <font>
      <b/>
      <sz val="12"/>
      <color indexed="81"/>
      <name val="MS P ゴシック"/>
      <family val="3"/>
      <charset val="128"/>
    </font>
    <font>
      <sz val="12"/>
      <color indexed="81"/>
      <name val="MS P ゴシック"/>
      <family val="3"/>
      <charset val="128"/>
    </font>
    <font>
      <b/>
      <sz val="20"/>
      <color theme="0"/>
      <name val="Meiryo UI"/>
      <family val="3"/>
      <charset val="128"/>
    </font>
    <font>
      <sz val="14"/>
      <color theme="1"/>
      <name val="Meiryo UI"/>
      <family val="3"/>
      <charset val="128"/>
    </font>
    <font>
      <sz val="12"/>
      <color theme="1"/>
      <name val="Meiryo UI"/>
      <family val="3"/>
      <charset val="128"/>
    </font>
    <font>
      <b/>
      <sz val="16"/>
      <color theme="0"/>
      <name val="Meiryo UI"/>
      <family val="3"/>
      <charset val="128"/>
    </font>
    <font>
      <sz val="11"/>
      <color theme="1"/>
      <name val="メイリオ"/>
      <family val="3"/>
      <charset val="128"/>
    </font>
    <font>
      <b/>
      <sz val="11"/>
      <color theme="1"/>
      <name val="メイリオ"/>
      <family val="3"/>
      <charset val="128"/>
    </font>
    <font>
      <b/>
      <sz val="14"/>
      <color theme="1"/>
      <name val="メイリオ"/>
      <family val="3"/>
      <charset val="128"/>
    </font>
    <font>
      <b/>
      <sz val="20"/>
      <color theme="1"/>
      <name val="メイリオ"/>
      <family val="3"/>
      <charset val="128"/>
    </font>
    <font>
      <sz val="16"/>
      <color theme="1"/>
      <name val="メイリオ"/>
      <family val="3"/>
      <charset val="128"/>
    </font>
    <font>
      <b/>
      <u/>
      <sz val="18"/>
      <color theme="1"/>
      <name val="メイリオ"/>
      <family val="3"/>
      <charset val="128"/>
    </font>
    <font>
      <b/>
      <sz val="36"/>
      <color theme="1"/>
      <name val="メイリオ"/>
      <family val="3"/>
      <charset val="128"/>
    </font>
    <font>
      <b/>
      <sz val="18"/>
      <color theme="1"/>
      <name val="メイリオ"/>
      <family val="3"/>
      <charset val="128"/>
    </font>
    <font>
      <b/>
      <sz val="24"/>
      <color theme="1"/>
      <name val="メイリオ"/>
      <family val="3"/>
      <charset val="128"/>
    </font>
    <font>
      <sz val="14"/>
      <color theme="1"/>
      <name val="メイリオ"/>
      <family val="3"/>
      <charset val="128"/>
    </font>
    <font>
      <b/>
      <sz val="16"/>
      <color theme="1"/>
      <name val="メイリオ"/>
      <family val="3"/>
      <charset val="128"/>
    </font>
    <font>
      <b/>
      <sz val="14"/>
      <color theme="0"/>
      <name val="Meiryo UI"/>
      <family val="3"/>
      <charset val="128"/>
    </font>
    <font>
      <b/>
      <sz val="12"/>
      <color theme="1"/>
      <name val="Meiryo UI"/>
      <family val="3"/>
      <charset val="128"/>
    </font>
    <font>
      <sz val="9"/>
      <color theme="1"/>
      <name val="Meiryo UI"/>
      <family val="3"/>
      <charset val="128"/>
    </font>
    <font>
      <b/>
      <sz val="24"/>
      <color theme="0"/>
      <name val="Meiryo UI"/>
      <family val="3"/>
      <charset val="128"/>
    </font>
    <font>
      <sz val="48"/>
      <color theme="1"/>
      <name val="Meiryo UI"/>
      <family val="3"/>
      <charset val="128"/>
    </font>
    <font>
      <b/>
      <sz val="72"/>
      <color theme="1"/>
      <name val="Meiryo UI"/>
      <family val="3"/>
      <charset val="128"/>
    </font>
    <font>
      <b/>
      <sz val="36"/>
      <color theme="1"/>
      <name val="Meiryo UI"/>
      <family val="3"/>
      <charset val="128"/>
    </font>
    <font>
      <sz val="16"/>
      <color theme="1"/>
      <name val="Meiryo UI"/>
      <family val="3"/>
      <charset val="128"/>
    </font>
    <font>
      <sz val="13"/>
      <color theme="1"/>
      <name val="Meiryo UI"/>
      <family val="3"/>
      <charset val="128"/>
    </font>
    <font>
      <sz val="10.5"/>
      <color theme="1"/>
      <name val="Meiryo UI"/>
      <family val="3"/>
      <charset val="128"/>
    </font>
    <font>
      <sz val="18"/>
      <color theme="1"/>
      <name val="Meiryo UI"/>
      <family val="3"/>
      <charset val="128"/>
    </font>
    <font>
      <b/>
      <sz val="16"/>
      <color theme="1"/>
      <name val="Meiryo UI"/>
      <family val="3"/>
      <charset val="128"/>
    </font>
    <font>
      <b/>
      <sz val="16"/>
      <color rgb="FFFF0000"/>
      <name val="Meiryo UI"/>
      <family val="3"/>
      <charset val="128"/>
    </font>
    <font>
      <sz val="16"/>
      <color rgb="FFFF0000"/>
      <name val="Meiryo UI"/>
      <family val="3"/>
      <charset val="128"/>
    </font>
    <font>
      <b/>
      <sz val="72"/>
      <color theme="0"/>
      <name val="Meiryo UI"/>
      <family val="3"/>
      <charset val="128"/>
    </font>
    <font>
      <sz val="28"/>
      <color theme="1"/>
      <name val="Meiryo UI"/>
      <family val="3"/>
      <charset val="128"/>
    </font>
    <font>
      <sz val="20"/>
      <color theme="1"/>
      <name val="Meiryo UI"/>
      <family val="3"/>
      <charset val="128"/>
    </font>
    <font>
      <sz val="14"/>
      <name val="Meiryo UI"/>
      <family val="3"/>
      <charset val="128"/>
    </font>
    <font>
      <sz val="12"/>
      <name val="Meiryo UI"/>
      <family val="3"/>
      <charset val="128"/>
    </font>
    <font>
      <sz val="16"/>
      <name val="Meiryo UI"/>
      <family val="3"/>
      <charset val="128"/>
    </font>
    <font>
      <b/>
      <sz val="28"/>
      <color theme="1"/>
      <name val="Meiryo UI"/>
      <family val="3"/>
      <charset val="128"/>
    </font>
    <font>
      <sz val="18"/>
      <color rgb="FF0070C0"/>
      <name val="Meiryo UI"/>
      <family val="3"/>
      <charset val="128"/>
    </font>
    <font>
      <sz val="11"/>
      <color rgb="FF0070C0"/>
      <name val="Meiryo UI"/>
      <family val="3"/>
      <charset val="128"/>
    </font>
    <font>
      <b/>
      <sz val="11"/>
      <color rgb="FF0070C0"/>
      <name val="Meiryo UI"/>
      <family val="3"/>
      <charset val="128"/>
    </font>
    <font>
      <b/>
      <sz val="11"/>
      <color indexed="48"/>
      <name val="Meiryo UI"/>
      <family val="3"/>
      <charset val="128"/>
    </font>
    <font>
      <b/>
      <sz val="14"/>
      <color indexed="48"/>
      <name val="Meiryo UI"/>
      <family val="3"/>
      <charset val="128"/>
    </font>
    <font>
      <b/>
      <sz val="18"/>
      <color rgb="FF0070C0"/>
      <name val="Meiryo UI"/>
      <family val="3"/>
      <charset val="128"/>
    </font>
    <font>
      <b/>
      <sz val="14"/>
      <color rgb="FF0070C0"/>
      <name val="Meiryo UI"/>
      <family val="3"/>
      <charset val="128"/>
    </font>
    <font>
      <sz val="11"/>
      <color indexed="9"/>
      <name val="Meiryo UI"/>
      <family val="3"/>
      <charset val="128"/>
    </font>
    <font>
      <b/>
      <sz val="16"/>
      <color rgb="FF0070C0"/>
      <name val="Meiryo UI"/>
      <family val="3"/>
      <charset val="128"/>
    </font>
    <font>
      <sz val="14"/>
      <color rgb="FF0070C0"/>
      <name val="Meiryo UI"/>
      <family val="3"/>
      <charset val="128"/>
    </font>
    <font>
      <sz val="12"/>
      <color rgb="FF0070C0"/>
      <name val="Meiryo UI"/>
      <family val="3"/>
      <charset val="128"/>
    </font>
    <font>
      <sz val="16"/>
      <color rgb="FF0070C0"/>
      <name val="Meiryo UI"/>
      <family val="3"/>
      <charset val="128"/>
    </font>
    <font>
      <sz val="22"/>
      <name val="Meiryo UI"/>
      <family val="3"/>
      <charset val="128"/>
    </font>
    <font>
      <sz val="11"/>
      <color theme="1" tint="0.499984740745262"/>
      <name val="Meiryo UI"/>
      <family val="3"/>
      <charset val="128"/>
    </font>
    <font>
      <sz val="11"/>
      <color indexed="48"/>
      <name val="Meiryo UI"/>
      <family val="3"/>
      <charset val="128"/>
    </font>
    <font>
      <sz val="10"/>
      <name val="Meiryo UI"/>
      <family val="3"/>
      <charset val="128"/>
    </font>
    <font>
      <sz val="9"/>
      <color indexed="9"/>
      <name val="Meiryo UI"/>
      <family val="3"/>
      <charset val="128"/>
    </font>
    <font>
      <sz val="14"/>
      <color indexed="9"/>
      <name val="Meiryo UI"/>
      <family val="3"/>
      <charset val="128"/>
    </font>
    <font>
      <sz val="9"/>
      <name val="Meiryo UI"/>
      <family val="3"/>
      <charset val="128"/>
    </font>
    <font>
      <b/>
      <sz val="48"/>
      <color theme="1"/>
      <name val="Meiryo UI"/>
      <family val="3"/>
      <charset val="128"/>
    </font>
    <font>
      <b/>
      <sz val="22"/>
      <color theme="1"/>
      <name val="Meiryo UI"/>
      <family val="3"/>
      <charset val="128"/>
    </font>
    <font>
      <b/>
      <sz val="18"/>
      <color theme="1"/>
      <name val="Meiryo UI"/>
      <family val="3"/>
      <charset val="128"/>
    </font>
    <font>
      <sz val="22"/>
      <color theme="1"/>
      <name val="Meiryo UI"/>
      <family val="3"/>
      <charset val="128"/>
    </font>
    <font>
      <sz val="12"/>
      <color rgb="FF222222"/>
      <name val="Meiryo UI"/>
      <family val="3"/>
      <charset val="128"/>
    </font>
    <font>
      <sz val="16"/>
      <color theme="1"/>
      <name val="游ゴシック"/>
      <family val="3"/>
      <charset val="128"/>
      <scheme val="minor"/>
    </font>
  </fonts>
  <fills count="14">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rgb="FF0070C0"/>
        <bgColor indexed="64"/>
      </patternFill>
    </fill>
    <fill>
      <patternFill patternType="solid">
        <fgColor theme="4"/>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3" tint="-0.249977111117893"/>
        <bgColor indexed="64"/>
      </patternFill>
    </fill>
  </fills>
  <borders count="2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double">
        <color indexed="64"/>
      </bottom>
      <diagonal/>
    </border>
    <border>
      <left/>
      <right/>
      <top/>
      <bottom style="double">
        <color indexed="64"/>
      </bottom>
      <diagonal/>
    </border>
    <border>
      <left style="medium">
        <color theme="4" tint="-0.499984740745262"/>
      </left>
      <right style="hair">
        <color theme="4" tint="-0.499984740745262"/>
      </right>
      <top style="medium">
        <color theme="4" tint="-0.499984740745262"/>
      </top>
      <bottom style="medium">
        <color theme="4" tint="-0.499984740745262"/>
      </bottom>
      <diagonal/>
    </border>
    <border>
      <left style="hair">
        <color theme="4" tint="-0.499984740745262"/>
      </left>
      <right style="hair">
        <color theme="4" tint="-0.499984740745262"/>
      </right>
      <top style="medium">
        <color theme="4" tint="-0.499984740745262"/>
      </top>
      <bottom style="medium">
        <color theme="4" tint="-0.499984740745262"/>
      </bottom>
      <diagonal/>
    </border>
    <border>
      <left style="hair">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hair">
        <color theme="4" tint="-0.499984740745262"/>
      </right>
      <top/>
      <bottom style="thin">
        <color theme="4" tint="-0.499984740745262"/>
      </bottom>
      <diagonal/>
    </border>
    <border>
      <left style="hair">
        <color theme="4" tint="-0.499984740745262"/>
      </left>
      <right/>
      <top/>
      <bottom style="thin">
        <color theme="4" tint="-0.499984740745262"/>
      </bottom>
      <diagonal/>
    </border>
    <border>
      <left style="thin">
        <color theme="4" tint="-0.499984740745262"/>
      </left>
      <right style="hair">
        <color theme="4" tint="-0.499984740745262"/>
      </right>
      <top/>
      <bottom style="thin">
        <color theme="4" tint="-0.499984740745262"/>
      </bottom>
      <diagonal/>
    </border>
    <border>
      <left style="hair">
        <color theme="4" tint="-0.499984740745262"/>
      </left>
      <right style="thin">
        <color theme="4" tint="-0.499984740745262"/>
      </right>
      <top/>
      <bottom style="thin">
        <color theme="4" tint="-0.499984740745262"/>
      </bottom>
      <diagonal/>
    </border>
    <border>
      <left/>
      <right style="hair">
        <color theme="4" tint="-0.499984740745262"/>
      </right>
      <top/>
      <bottom style="thin">
        <color theme="4" tint="-0.499984740745262"/>
      </bottom>
      <diagonal/>
    </border>
    <border>
      <left style="hair">
        <color theme="4" tint="-0.499984740745262"/>
      </left>
      <right style="medium">
        <color theme="4" tint="-0.499984740745262"/>
      </right>
      <top/>
      <bottom style="thin">
        <color theme="4" tint="-0.499984740745262"/>
      </bottom>
      <diagonal/>
    </border>
    <border>
      <left style="medium">
        <color theme="4" tint="-0.499984740745262"/>
      </left>
      <right style="medium">
        <color theme="4" tint="-0.499984740745262"/>
      </right>
      <top/>
      <bottom style="hair">
        <color theme="4" tint="-0.499984740745262"/>
      </bottom>
      <diagonal/>
    </border>
    <border>
      <left style="medium">
        <color theme="4" tint="-0.499984740745262"/>
      </left>
      <right style="hair">
        <color theme="4" tint="-0.499984740745262"/>
      </right>
      <top/>
      <bottom style="hair">
        <color theme="4" tint="-0.499984740745262"/>
      </bottom>
      <diagonal/>
    </border>
    <border>
      <left style="hair">
        <color theme="4" tint="-0.499984740745262"/>
      </left>
      <right/>
      <top/>
      <bottom style="hair">
        <color theme="4" tint="-0.499984740745262"/>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thin">
        <color theme="4" tint="-0.499984740745262"/>
      </right>
      <top/>
      <bottom style="hair">
        <color theme="4" tint="-0.499984740745262"/>
      </bottom>
      <diagonal/>
    </border>
    <border>
      <left/>
      <right style="hair">
        <color theme="4" tint="-0.499984740745262"/>
      </right>
      <top/>
      <bottom style="hair">
        <color theme="4" tint="-0.499984740745262"/>
      </bottom>
      <diagonal/>
    </border>
    <border>
      <left style="hair">
        <color theme="4" tint="-0.499984740745262"/>
      </left>
      <right style="medium">
        <color theme="4" tint="-0.499984740745262"/>
      </right>
      <top/>
      <bottom style="hair">
        <color theme="4" tint="-0.499984740745262"/>
      </bottom>
      <diagonal/>
    </border>
    <border>
      <left style="medium">
        <color theme="4" tint="-0.499984740745262"/>
      </left>
      <right style="medium">
        <color theme="4" tint="-0.499984740745262"/>
      </right>
      <top style="hair">
        <color theme="4" tint="-0.499984740745262"/>
      </top>
      <bottom style="hair">
        <color theme="4" tint="-0.499984740745262"/>
      </bottom>
      <diagonal/>
    </border>
    <border>
      <left style="medium">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theme="4" tint="-0.499984740745262"/>
      </right>
      <top style="hair">
        <color theme="4" tint="-0.499984740745262"/>
      </top>
      <bottom style="hair">
        <color theme="4" tint="-0.499984740745262"/>
      </bottom>
      <diagonal/>
    </border>
    <border>
      <left/>
      <right style="hair">
        <color theme="4" tint="-0.499984740745262"/>
      </right>
      <top style="hair">
        <color theme="4" tint="-0.499984740745262"/>
      </top>
      <bottom style="hair">
        <color theme="4" tint="-0.499984740745262"/>
      </bottom>
      <diagonal/>
    </border>
    <border>
      <left style="hair">
        <color theme="4" tint="-0.499984740745262"/>
      </left>
      <right style="medium">
        <color theme="4" tint="-0.499984740745262"/>
      </right>
      <top style="hair">
        <color theme="4" tint="-0.499984740745262"/>
      </top>
      <bottom style="hair">
        <color theme="4" tint="-0.499984740745262"/>
      </bottom>
      <diagonal/>
    </border>
    <border>
      <left style="medium">
        <color theme="4" tint="-0.499984740745262"/>
      </left>
      <right style="medium">
        <color theme="4" tint="-0.499984740745262"/>
      </right>
      <top style="hair">
        <color theme="4" tint="-0.499984740745262"/>
      </top>
      <bottom style="medium">
        <color theme="4" tint="-0.499984740745262"/>
      </bottom>
      <diagonal/>
    </border>
    <border>
      <left style="medium">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top style="hair">
        <color theme="4" tint="-0.499984740745262"/>
      </top>
      <bottom style="medium">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theme="4" tint="-0.499984740745262"/>
      </right>
      <top style="hair">
        <color theme="4" tint="-0.499984740745262"/>
      </top>
      <bottom style="medium">
        <color theme="4" tint="-0.499984740745262"/>
      </bottom>
      <diagonal/>
    </border>
    <border>
      <left/>
      <right style="hair">
        <color theme="4" tint="-0.499984740745262"/>
      </right>
      <top style="hair">
        <color theme="4" tint="-0.499984740745262"/>
      </top>
      <bottom style="medium">
        <color theme="4" tint="-0.499984740745262"/>
      </bottom>
      <diagonal/>
    </border>
    <border>
      <left style="hair">
        <color theme="4" tint="-0.499984740745262"/>
      </left>
      <right style="medium">
        <color theme="4" tint="-0.499984740745262"/>
      </right>
      <top style="hair">
        <color theme="4" tint="-0.499984740745262"/>
      </top>
      <bottom style="medium">
        <color theme="4" tint="-0.499984740745262"/>
      </bottom>
      <diagonal/>
    </border>
    <border>
      <left style="medium">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medium">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right style="thin">
        <color indexed="48"/>
      </right>
      <top/>
      <bottom style="thin">
        <color indexed="48"/>
      </bottom>
      <diagonal/>
    </border>
    <border>
      <left/>
      <right/>
      <top/>
      <bottom style="thin">
        <color indexed="48"/>
      </bottom>
      <diagonal/>
    </border>
    <border>
      <left style="hair">
        <color indexed="48"/>
      </left>
      <right/>
      <top/>
      <bottom style="thin">
        <color indexed="48"/>
      </bottom>
      <diagonal/>
    </border>
    <border>
      <left style="thin">
        <color indexed="48"/>
      </left>
      <right/>
      <top/>
      <bottom style="thin">
        <color indexed="48"/>
      </bottom>
      <diagonal/>
    </border>
    <border>
      <left/>
      <right style="hair">
        <color indexed="48"/>
      </right>
      <top/>
      <bottom style="thin">
        <color indexed="48"/>
      </bottom>
      <diagonal/>
    </border>
    <border>
      <left style="hair">
        <color theme="4" tint="-0.24994659260841701"/>
      </left>
      <right style="thin">
        <color theme="4" tint="-0.24994659260841701"/>
      </right>
      <top style="hair">
        <color theme="4" tint="-0.24994659260841701"/>
      </top>
      <bottom style="double">
        <color theme="4" tint="-0.24994659260841701"/>
      </bottom>
      <diagonal/>
    </border>
    <border>
      <left style="hair">
        <color theme="4" tint="-0.24994659260841701"/>
      </left>
      <right style="hair">
        <color theme="4" tint="-0.24994659260841701"/>
      </right>
      <top style="hair">
        <color theme="4" tint="-0.24994659260841701"/>
      </top>
      <bottom style="double">
        <color theme="4" tint="-0.24994659260841701"/>
      </bottom>
      <diagonal/>
    </border>
    <border>
      <left style="thin">
        <color theme="4" tint="-0.24994659260841701"/>
      </left>
      <right style="hair">
        <color theme="4" tint="-0.24994659260841701"/>
      </right>
      <top style="hair">
        <color theme="4" tint="-0.24994659260841701"/>
      </top>
      <bottom style="double">
        <color theme="4" tint="-0.24994659260841701"/>
      </bottom>
      <diagonal/>
    </border>
    <border>
      <left style="hair">
        <color theme="0"/>
      </left>
      <right style="thin">
        <color theme="4" tint="-0.24994659260841701"/>
      </right>
      <top/>
      <bottom style="thin">
        <color indexed="48"/>
      </bottom>
      <diagonal/>
    </border>
    <border>
      <left/>
      <right style="hair">
        <color theme="0"/>
      </right>
      <top/>
      <bottom/>
      <diagonal/>
    </border>
    <border>
      <left style="hair">
        <color theme="4" tint="-0.24994659260841701"/>
      </left>
      <right style="thin">
        <color theme="4" tint="-0.24994659260841701"/>
      </right>
      <top style="hair">
        <color theme="4" tint="-0.24994659260841701"/>
      </top>
      <bottom style="hair">
        <color theme="4" tint="-0.24994659260841701"/>
      </bottom>
      <diagonal/>
    </border>
    <border>
      <left style="hair">
        <color theme="4" tint="-0.24994659260841701"/>
      </left>
      <right style="hair">
        <color theme="4" tint="-0.24994659260841701"/>
      </right>
      <top style="hair">
        <color theme="4" tint="-0.24994659260841701"/>
      </top>
      <bottom style="hair">
        <color theme="4" tint="-0.24994659260841701"/>
      </bottom>
      <diagonal/>
    </border>
    <border>
      <left style="thin">
        <color theme="4" tint="-0.24994659260841701"/>
      </left>
      <right style="hair">
        <color theme="4" tint="-0.24994659260841701"/>
      </right>
      <top style="hair">
        <color theme="4" tint="-0.24994659260841701"/>
      </top>
      <bottom style="hair">
        <color theme="4" tint="-0.24994659260841701"/>
      </bottom>
      <diagonal/>
    </border>
    <border>
      <left style="hair">
        <color theme="0"/>
      </left>
      <right style="thin">
        <color theme="4" tint="-0.24994659260841701"/>
      </right>
      <top/>
      <bottom/>
      <diagonal/>
    </border>
    <border>
      <left style="hair">
        <color theme="4" tint="-0.24994659260841701"/>
      </left>
      <right style="thin">
        <color theme="4" tint="-0.24994659260841701"/>
      </right>
      <top style="thin">
        <color theme="4" tint="-0.24994659260841701"/>
      </top>
      <bottom style="hair">
        <color theme="4" tint="-0.24994659260841701"/>
      </bottom>
      <diagonal/>
    </border>
    <border>
      <left style="hair">
        <color theme="4" tint="-0.24994659260841701"/>
      </left>
      <right style="hair">
        <color theme="4" tint="-0.24994659260841701"/>
      </right>
      <top style="thin">
        <color theme="4" tint="-0.24994659260841701"/>
      </top>
      <bottom style="hair">
        <color theme="4" tint="-0.24994659260841701"/>
      </bottom>
      <diagonal/>
    </border>
    <border>
      <left style="thin">
        <color theme="4" tint="-0.24994659260841701"/>
      </left>
      <right style="hair">
        <color theme="4" tint="-0.24994659260841701"/>
      </right>
      <top style="thin">
        <color theme="4" tint="-0.24994659260841701"/>
      </top>
      <bottom style="hair">
        <color theme="4" tint="-0.24994659260841701"/>
      </bottom>
      <diagonal/>
    </border>
    <border>
      <left style="hair">
        <color theme="0"/>
      </left>
      <right style="thin">
        <color theme="4" tint="-0.24994659260841701"/>
      </right>
      <top style="thin">
        <color theme="0"/>
      </top>
      <bottom/>
      <diagonal/>
    </border>
    <border>
      <left/>
      <right style="thin">
        <color indexed="48"/>
      </right>
      <top/>
      <bottom/>
      <diagonal/>
    </border>
    <border>
      <left style="hair">
        <color indexed="48"/>
      </left>
      <right/>
      <top/>
      <bottom/>
      <diagonal/>
    </border>
    <border>
      <left style="thin">
        <color indexed="48"/>
      </left>
      <right/>
      <top/>
      <bottom/>
      <diagonal/>
    </border>
    <border>
      <left style="hair">
        <color theme="0"/>
      </left>
      <right/>
      <top/>
      <bottom style="thin">
        <color theme="0"/>
      </bottom>
      <diagonal/>
    </border>
    <border>
      <left style="hair">
        <color theme="0"/>
      </left>
      <right/>
      <top/>
      <bottom/>
      <diagonal/>
    </border>
    <border>
      <left/>
      <right style="hair">
        <color theme="4" tint="-0.24994659260841701"/>
      </right>
      <top style="hair">
        <color theme="4" tint="-0.24994659260841701"/>
      </top>
      <bottom style="hair">
        <color theme="4" tint="-0.24994659260841701"/>
      </bottom>
      <diagonal/>
    </border>
    <border>
      <left/>
      <right/>
      <top style="hair">
        <color theme="4" tint="-0.24994659260841701"/>
      </top>
      <bottom style="hair">
        <color theme="4" tint="-0.24994659260841701"/>
      </bottom>
      <diagonal/>
    </border>
    <border>
      <left style="thin">
        <color theme="4" tint="-0.24994659260841701"/>
      </left>
      <right/>
      <top style="hair">
        <color theme="4" tint="-0.24994659260841701"/>
      </top>
      <bottom style="hair">
        <color theme="4" tint="-0.24994659260841701"/>
      </bottom>
      <diagonal/>
    </border>
    <border>
      <left style="hair">
        <color theme="4" tint="-0.24994659260841701"/>
      </left>
      <right style="hair">
        <color theme="4" tint="-0.24994659260841701"/>
      </right>
      <top/>
      <bottom style="hair">
        <color theme="4" tint="-0.24994659260841701"/>
      </bottom>
      <diagonal/>
    </border>
    <border>
      <left style="thin">
        <color theme="4" tint="-0.24994659260841701"/>
      </left>
      <right style="hair">
        <color theme="4" tint="-0.24994659260841701"/>
      </right>
      <top/>
      <bottom style="hair">
        <color theme="4" tint="-0.24994659260841701"/>
      </bottom>
      <diagonal/>
    </border>
    <border>
      <left style="hair">
        <color theme="4" tint="-0.24994659260841701"/>
      </left>
      <right style="hair">
        <color theme="4" tint="-0.24994659260841701"/>
      </right>
      <top style="thin">
        <color theme="4" tint="-0.24994659260841701"/>
      </top>
      <bottom style="hair">
        <color indexed="64"/>
      </bottom>
      <diagonal/>
    </border>
    <border>
      <left style="thin">
        <color theme="4" tint="-0.24994659260841701"/>
      </left>
      <right style="hair">
        <color theme="4" tint="-0.24994659260841701"/>
      </right>
      <top style="thin">
        <color theme="4" tint="-0.24994659260841701"/>
      </top>
      <bottom style="hair">
        <color indexed="64"/>
      </bottom>
      <diagonal/>
    </border>
    <border>
      <left style="hair">
        <color theme="0"/>
      </left>
      <right/>
      <top style="thin">
        <color theme="0"/>
      </top>
      <bottom/>
      <diagonal/>
    </border>
    <border>
      <left/>
      <right style="hair">
        <color theme="0"/>
      </right>
      <top style="thin">
        <color theme="0"/>
      </top>
      <bottom/>
      <diagonal/>
    </border>
    <border>
      <left/>
      <right/>
      <top/>
      <bottom style="thin">
        <color theme="0"/>
      </bottom>
      <diagonal/>
    </border>
    <border>
      <left style="thin">
        <color indexed="48"/>
      </left>
      <right/>
      <top/>
      <bottom style="thin">
        <color theme="0"/>
      </bottom>
      <diagonal/>
    </border>
    <border>
      <left/>
      <right/>
      <top style="thin">
        <color theme="0"/>
      </top>
      <bottom/>
      <diagonal/>
    </border>
    <border>
      <left style="thin">
        <color indexed="48"/>
      </left>
      <right/>
      <top style="thin">
        <color theme="0"/>
      </top>
      <bottom/>
      <diagonal/>
    </border>
    <border>
      <left/>
      <right/>
      <top style="thin">
        <color indexed="9"/>
      </top>
      <bottom/>
      <diagonal/>
    </border>
    <border>
      <left/>
      <right/>
      <top style="thin">
        <color indexed="9"/>
      </top>
      <bottom style="thin">
        <color theme="0"/>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right/>
      <top/>
      <bottom style="medium">
        <color theme="4" tint="-0.24994659260841701"/>
      </bottom>
      <diagonal/>
    </border>
    <border>
      <left/>
      <right/>
      <top style="thin">
        <color indexed="48"/>
      </top>
      <bottom/>
      <diagonal/>
    </border>
    <border>
      <left style="thin">
        <color indexed="48"/>
      </left>
      <right/>
      <top style="thin">
        <color indexed="48"/>
      </top>
      <bottom/>
      <diagonal/>
    </border>
    <border>
      <left/>
      <right style="thin">
        <color indexed="48"/>
      </right>
      <top style="thin">
        <color indexed="48"/>
      </top>
      <bottom style="thin">
        <color indexed="48"/>
      </bottom>
      <diagonal/>
    </border>
    <border>
      <left/>
      <right/>
      <top style="thin">
        <color indexed="48"/>
      </top>
      <bottom style="thin">
        <color indexed="48"/>
      </bottom>
      <diagonal/>
    </border>
    <border>
      <left style="thin">
        <color indexed="48"/>
      </left>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style="thin">
        <color indexed="48"/>
      </right>
      <top style="thin">
        <color indexed="48"/>
      </top>
      <bottom/>
      <diagonal/>
    </border>
    <border>
      <left style="thin">
        <color indexed="48"/>
      </left>
      <right style="thin">
        <color indexed="48"/>
      </right>
      <top/>
      <bottom style="thin">
        <color indexed="48"/>
      </bottom>
      <diagonal/>
    </border>
    <border>
      <left style="thin">
        <color indexed="48"/>
      </left>
      <right style="thin">
        <color indexed="48"/>
      </right>
      <top style="thin">
        <color indexed="48"/>
      </top>
      <bottom/>
      <diagonal/>
    </border>
    <border>
      <left/>
      <right/>
      <top style="thin">
        <color indexed="9"/>
      </top>
      <bottom style="thin">
        <color indexed="48"/>
      </bottom>
      <diagonal/>
    </border>
    <border>
      <left/>
      <right style="thin">
        <color theme="4" tint="-0.24994659260841701"/>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0"/>
      </top>
      <bottom style="thin">
        <color theme="4" tint="-0.24994659260841701"/>
      </bottom>
      <diagonal/>
    </border>
    <border>
      <left/>
      <right/>
      <top style="thin">
        <color theme="0"/>
      </top>
      <bottom style="thin">
        <color theme="4" tint="-0.24994659260841701"/>
      </bottom>
      <diagonal/>
    </border>
    <border>
      <left style="thin">
        <color theme="4" tint="-0.24994659260841701"/>
      </left>
      <right/>
      <top style="thin">
        <color theme="0"/>
      </top>
      <bottom style="thin">
        <color theme="4" tint="-0.24994659260841701"/>
      </bottom>
      <diagonal/>
    </border>
    <border>
      <left/>
      <right style="thin">
        <color theme="4" tint="-0.24994659260841701"/>
      </right>
      <top style="thin">
        <color theme="0"/>
      </top>
      <bottom style="thin">
        <color theme="0"/>
      </bottom>
      <diagonal/>
    </border>
    <border>
      <left/>
      <right/>
      <top style="thin">
        <color theme="0"/>
      </top>
      <bottom style="thin">
        <color theme="0"/>
      </bottom>
      <diagonal/>
    </border>
    <border>
      <left style="thin">
        <color theme="4" tint="-0.24994659260841701"/>
      </left>
      <right/>
      <top style="thin">
        <color theme="0"/>
      </top>
      <bottom style="thin">
        <color theme="0"/>
      </bottom>
      <diagonal/>
    </border>
    <border>
      <left/>
      <right/>
      <top style="medium">
        <color theme="4" tint="-0.24994659260841701"/>
      </top>
      <bottom/>
      <diagonal/>
    </border>
    <border>
      <left/>
      <right style="thin">
        <color theme="4" tint="-0.24994659260841701"/>
      </right>
      <top style="thin">
        <color theme="4" tint="-0.24994659260841701"/>
      </top>
      <bottom style="thin">
        <color theme="0"/>
      </bottom>
      <diagonal/>
    </border>
    <border>
      <left/>
      <right/>
      <top style="thin">
        <color theme="4" tint="-0.24994659260841701"/>
      </top>
      <bottom style="thin">
        <color theme="0"/>
      </bottom>
      <diagonal/>
    </border>
    <border>
      <left style="thin">
        <color theme="4" tint="-0.24994659260841701"/>
      </left>
      <right/>
      <top style="thin">
        <color theme="4" tint="-0.24994659260841701"/>
      </top>
      <bottom style="thin">
        <color theme="0"/>
      </bottom>
      <diagonal/>
    </border>
    <border>
      <left/>
      <right/>
      <top/>
      <bottom style="thin">
        <color theme="3" tint="0.39994506668294322"/>
      </bottom>
      <diagonal/>
    </border>
    <border>
      <left style="hair">
        <color theme="4" tint="-0.24994659260841701"/>
      </left>
      <right/>
      <top style="thin">
        <color theme="4" tint="-0.24994659260841701"/>
      </top>
      <bottom style="thin">
        <color theme="4" tint="-0.24994659260841701"/>
      </bottom>
      <diagonal/>
    </border>
    <border>
      <left/>
      <right style="hair">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style="thin">
        <color indexed="48"/>
      </right>
      <top style="thin">
        <color indexed="48"/>
      </top>
      <bottom style="thin">
        <color theme="4" tint="-0.24994659260841701"/>
      </bottom>
      <diagonal/>
    </border>
    <border>
      <left/>
      <right/>
      <top style="thin">
        <color indexed="48"/>
      </top>
      <bottom style="thin">
        <color theme="4" tint="-0.24994659260841701"/>
      </bottom>
      <diagonal/>
    </border>
    <border>
      <left style="thin">
        <color indexed="48"/>
      </left>
      <right/>
      <top style="thin">
        <color indexed="48"/>
      </top>
      <bottom style="thin">
        <color theme="4" tint="-0.24994659260841701"/>
      </bottom>
      <diagonal/>
    </border>
    <border>
      <left/>
      <right style="hair">
        <color indexed="48"/>
      </right>
      <top style="double">
        <color theme="4" tint="-0.24994659260841701"/>
      </top>
      <bottom style="thin">
        <color indexed="48"/>
      </bottom>
      <diagonal/>
    </border>
    <border>
      <left/>
      <right/>
      <top style="double">
        <color theme="4" tint="-0.24994659260841701"/>
      </top>
      <bottom style="thin">
        <color indexed="48"/>
      </bottom>
      <diagonal/>
    </border>
    <border>
      <left style="thin">
        <color indexed="48"/>
      </left>
      <right/>
      <top style="double">
        <color theme="4" tint="-0.24994659260841701"/>
      </top>
      <bottom style="thin">
        <color indexed="48"/>
      </bottom>
      <diagonal/>
    </border>
    <border>
      <left/>
      <right style="hair">
        <color theme="4" tint="-0.24994659260841701"/>
      </right>
      <top style="hair">
        <color theme="4" tint="-0.24994659260841701"/>
      </top>
      <bottom style="double">
        <color theme="4" tint="-0.24994659260841701"/>
      </bottom>
      <diagonal/>
    </border>
    <border>
      <left/>
      <right/>
      <top style="hair">
        <color theme="4" tint="-0.24994659260841701"/>
      </top>
      <bottom style="double">
        <color theme="4" tint="-0.24994659260841701"/>
      </bottom>
      <diagonal/>
    </border>
    <border>
      <left style="thin">
        <color theme="4" tint="-0.24994659260841701"/>
      </left>
      <right/>
      <top style="hair">
        <color theme="4" tint="-0.24994659260841701"/>
      </top>
      <bottom style="double">
        <color theme="4" tint="-0.24994659260841701"/>
      </bottom>
      <diagonal/>
    </border>
    <border>
      <left style="hair">
        <color theme="4" tint="-0.24994659260841701"/>
      </left>
      <right style="hair">
        <color theme="4" tint="-0.24994659260841701"/>
      </right>
      <top style="hair">
        <color theme="4" tint="-0.24994659260841701"/>
      </top>
      <bottom style="hair">
        <color indexed="64"/>
      </bottom>
      <diagonal/>
    </border>
    <border>
      <left style="thin">
        <color theme="4" tint="-0.24994659260841701"/>
      </left>
      <right style="hair">
        <color theme="4" tint="-0.24994659260841701"/>
      </right>
      <top style="hair">
        <color theme="4" tint="-0.24994659260841701"/>
      </top>
      <bottom style="hair">
        <color indexed="64"/>
      </bottom>
      <diagonal/>
    </border>
    <border>
      <left/>
      <right style="thin">
        <color theme="4" tint="-0.24994659260841701"/>
      </right>
      <top style="hair">
        <color theme="4" tint="-0.24994659260841701"/>
      </top>
      <bottom style="hair">
        <color theme="4" tint="-0.24994659260841701"/>
      </bottom>
      <diagonal/>
    </border>
    <border>
      <left style="hair">
        <color theme="4" tint="-0.24994659260841701"/>
      </left>
      <right/>
      <top style="hair">
        <color theme="4" tint="-0.24994659260841701"/>
      </top>
      <bottom style="hair">
        <color theme="4" tint="-0.24994659260841701"/>
      </bottom>
      <diagonal/>
    </border>
    <border>
      <left style="hair">
        <color theme="4" tint="-0.24994659260841701"/>
      </left>
      <right style="thin">
        <color theme="4" tint="-0.24994659260841701"/>
      </right>
      <top style="hair">
        <color theme="4" tint="-0.24994659260841701"/>
      </top>
      <bottom style="hair">
        <color indexed="64"/>
      </bottom>
      <diagonal/>
    </border>
    <border>
      <left/>
      <right/>
      <top style="thin">
        <color indexed="9"/>
      </top>
      <bottom style="thin">
        <color theme="4" tint="-0.24994659260841701"/>
      </bottom>
      <diagonal/>
    </border>
    <border>
      <left/>
      <right style="double">
        <color theme="4" tint="-0.24994659260841701"/>
      </right>
      <top style="double">
        <color theme="4" tint="-0.24994659260841701"/>
      </top>
      <bottom style="double">
        <color theme="4" tint="-0.24994659260841701"/>
      </bottom>
      <diagonal/>
    </border>
    <border>
      <left/>
      <right/>
      <top style="double">
        <color theme="4" tint="-0.24994659260841701"/>
      </top>
      <bottom style="double">
        <color theme="4" tint="-0.24994659260841701"/>
      </bottom>
      <diagonal/>
    </border>
    <border>
      <left style="hair">
        <color indexed="48"/>
      </left>
      <right/>
      <top style="double">
        <color theme="4" tint="-0.24994659260841701"/>
      </top>
      <bottom style="double">
        <color theme="4" tint="-0.24994659260841701"/>
      </bottom>
      <diagonal/>
    </border>
    <border>
      <left/>
      <right style="hair">
        <color indexed="48"/>
      </right>
      <top style="double">
        <color theme="4" tint="-0.24994659260841701"/>
      </top>
      <bottom style="double">
        <color theme="4" tint="-0.24994659260841701"/>
      </bottom>
      <diagonal/>
    </border>
    <border>
      <left style="double">
        <color theme="4" tint="-0.24994659260841701"/>
      </left>
      <right/>
      <top style="double">
        <color theme="4" tint="-0.24994659260841701"/>
      </top>
      <bottom style="double">
        <color theme="4" tint="-0.24994659260841701"/>
      </bottom>
      <diagonal/>
    </border>
    <border>
      <left style="hair">
        <color theme="4" tint="-0.24994659260841701"/>
      </left>
      <right style="thin">
        <color theme="4" tint="-0.24994659260841701"/>
      </right>
      <top/>
      <bottom style="hair">
        <color theme="4" tint="-0.249946592608417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medium">
        <color auto="1"/>
      </top>
      <bottom style="thin">
        <color auto="1"/>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thin">
        <color auto="1"/>
      </right>
      <top style="thin">
        <color auto="1"/>
      </top>
      <bottom style="medium">
        <color auto="1"/>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auto="1"/>
      </top>
      <bottom style="thin">
        <color auto="1"/>
      </bottom>
      <diagonal/>
    </border>
    <border>
      <left style="thin">
        <color auto="1"/>
      </left>
      <right/>
      <top style="medium">
        <color auto="1"/>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48"/>
      </left>
      <right/>
      <top style="thin">
        <color indexed="48"/>
      </top>
      <bottom style="thin">
        <color indexed="48"/>
      </bottom>
      <diagonal/>
    </border>
    <border>
      <left/>
      <right/>
      <top style="thin">
        <color indexed="48"/>
      </top>
      <bottom style="thin">
        <color indexed="48"/>
      </bottom>
      <diagonal/>
    </border>
    <border>
      <left style="thin">
        <color theme="4" tint="0.39994506668294322"/>
      </left>
      <right/>
      <top style="thin">
        <color indexed="48"/>
      </top>
      <bottom style="thin">
        <color indexed="48"/>
      </bottom>
      <diagonal/>
    </border>
    <border>
      <left/>
      <right style="thin">
        <color theme="4" tint="0.39994506668294322"/>
      </right>
      <top style="thin">
        <color indexed="48"/>
      </top>
      <bottom style="thin">
        <color indexed="48"/>
      </bottom>
      <diagonal/>
    </border>
    <border>
      <left/>
      <right style="thin">
        <color indexed="48"/>
      </right>
      <top style="thin">
        <color indexed="48"/>
      </top>
      <bottom style="thin">
        <color indexed="48"/>
      </bottom>
      <diagonal/>
    </border>
    <border>
      <left style="thin">
        <color indexed="64"/>
      </left>
      <right/>
      <top style="double">
        <color indexed="64"/>
      </top>
      <bottom style="thin">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auto="1"/>
      </right>
      <top style="dotted">
        <color auto="1"/>
      </top>
      <bottom/>
      <diagonal/>
    </border>
    <border>
      <left/>
      <right/>
      <top style="dotted">
        <color auto="1"/>
      </top>
      <bottom/>
      <diagonal/>
    </border>
    <border>
      <left style="medium">
        <color auto="1"/>
      </left>
      <right/>
      <top style="dotted">
        <color auto="1"/>
      </top>
      <bottom/>
      <diagonal/>
    </border>
    <border>
      <left/>
      <right style="medium">
        <color auto="1"/>
      </right>
      <top/>
      <bottom style="dotted">
        <color auto="1"/>
      </bottom>
      <diagonal/>
    </border>
    <border>
      <left/>
      <right/>
      <top/>
      <bottom style="dotted">
        <color auto="1"/>
      </bottom>
      <diagonal/>
    </border>
    <border>
      <left style="medium">
        <color auto="1"/>
      </left>
      <right/>
      <top/>
      <bottom style="dotted">
        <color auto="1"/>
      </bottom>
      <diagonal/>
    </border>
    <border>
      <left/>
      <right style="medium">
        <color auto="1"/>
      </right>
      <top style="medium">
        <color auto="1"/>
      </top>
      <bottom/>
      <diagonal/>
    </border>
    <border>
      <left style="medium">
        <color auto="1"/>
      </left>
      <right/>
      <top style="medium">
        <color auto="1"/>
      </top>
      <bottom/>
      <diagonal/>
    </border>
    <border>
      <left/>
      <right/>
      <top style="double">
        <color indexed="64"/>
      </top>
      <bottom style="double">
        <color indexed="64"/>
      </bottom>
      <diagonal/>
    </border>
    <border>
      <left/>
      <right/>
      <top style="thin">
        <color indexed="64"/>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xf numFmtId="38" fontId="4" fillId="0" borderId="0" applyFont="0" applyFill="0" applyBorder="0" applyAlignment="0" applyProtection="0">
      <alignment vertical="center"/>
    </xf>
    <xf numFmtId="6" fontId="1" fillId="0" borderId="0" applyFont="0" applyFill="0" applyBorder="0" applyAlignment="0" applyProtection="0">
      <alignment vertical="center"/>
    </xf>
  </cellStyleXfs>
  <cellXfs count="827">
    <xf numFmtId="0" fontId="0" fillId="0" borderId="0" xfId="0">
      <alignment vertical="center"/>
    </xf>
    <xf numFmtId="0" fontId="7" fillId="0" borderId="0" xfId="0" applyFont="1">
      <alignment vertical="center"/>
    </xf>
    <xf numFmtId="0" fontId="8" fillId="3" borderId="0" xfId="0" applyFont="1" applyFill="1">
      <alignment vertical="center"/>
    </xf>
    <xf numFmtId="0" fontId="7" fillId="0" borderId="0" xfId="0" applyFont="1" applyAlignment="1">
      <alignment vertical="center" shrinkToFit="1"/>
    </xf>
    <xf numFmtId="0" fontId="7" fillId="0" borderId="34" xfId="0" applyFont="1" applyBorder="1" applyAlignment="1">
      <alignment horizontal="center" vertical="center" shrinkToFit="1"/>
    </xf>
    <xf numFmtId="0" fontId="12" fillId="0" borderId="41" xfId="0" applyFont="1" applyBorder="1" applyAlignment="1">
      <alignment vertical="center" shrinkToFit="1"/>
    </xf>
    <xf numFmtId="5" fontId="13" fillId="0" borderId="42" xfId="0" applyNumberFormat="1" applyFont="1" applyBorder="1" applyAlignment="1">
      <alignment horizontal="center" vertical="center"/>
    </xf>
    <xf numFmtId="0" fontId="14" fillId="0" borderId="43" xfId="0" applyFont="1" applyBorder="1" applyAlignment="1">
      <alignment vertical="center" shrinkToFit="1"/>
    </xf>
    <xf numFmtId="5" fontId="7" fillId="0" borderId="44" xfId="0" applyNumberFormat="1" applyFont="1" applyBorder="1">
      <alignment vertical="center"/>
    </xf>
    <xf numFmtId="0" fontId="14" fillId="0" borderId="45" xfId="0" applyFont="1" applyBorder="1" applyAlignment="1">
      <alignment vertical="center" shrinkToFit="1"/>
    </xf>
    <xf numFmtId="5" fontId="7" fillId="0" borderId="46" xfId="0" applyNumberFormat="1" applyFont="1" applyBorder="1">
      <alignment vertical="center"/>
    </xf>
    <xf numFmtId="0" fontId="14" fillId="0" borderId="47" xfId="0" applyFont="1" applyBorder="1" applyAlignment="1">
      <alignment vertical="center" shrinkToFit="1"/>
    </xf>
    <xf numFmtId="5" fontId="15" fillId="0" borderId="42" xfId="0" applyNumberFormat="1" applyFont="1" applyBorder="1" applyAlignment="1">
      <alignment horizontal="right" vertical="center"/>
    </xf>
    <xf numFmtId="0" fontId="12" fillId="0" borderId="48" xfId="0" applyFont="1" applyBorder="1" applyAlignment="1">
      <alignment vertical="center" shrinkToFit="1"/>
    </xf>
    <xf numFmtId="5" fontId="13" fillId="0" borderId="49" xfId="0" applyNumberFormat="1" applyFont="1" applyBorder="1" applyAlignment="1">
      <alignment horizontal="center" vertical="center"/>
    </xf>
    <xf numFmtId="0" fontId="14" fillId="0" borderId="50" xfId="0" applyFont="1" applyBorder="1" applyAlignment="1">
      <alignment vertical="center" shrinkToFit="1"/>
    </xf>
    <xf numFmtId="5" fontId="7" fillId="0" borderId="51" xfId="0" applyNumberFormat="1" applyFont="1" applyBorder="1">
      <alignment vertical="center"/>
    </xf>
    <xf numFmtId="0" fontId="14" fillId="0" borderId="52" xfId="0" applyFont="1" applyBorder="1" applyAlignment="1">
      <alignment vertical="center" shrinkToFit="1"/>
    </xf>
    <xf numFmtId="5" fontId="7" fillId="0" borderId="53" xfId="0" applyNumberFormat="1" applyFont="1" applyBorder="1">
      <alignment vertical="center"/>
    </xf>
    <xf numFmtId="0" fontId="14" fillId="0" borderId="54" xfId="0" applyFont="1" applyBorder="1" applyAlignment="1">
      <alignment vertical="center" shrinkToFit="1"/>
    </xf>
    <xf numFmtId="5" fontId="15" fillId="0" borderId="49" xfId="0" applyNumberFormat="1" applyFont="1" applyBorder="1" applyAlignment="1">
      <alignment horizontal="right" vertical="center"/>
    </xf>
    <xf numFmtId="5" fontId="7" fillId="0" borderId="49" xfId="0" applyNumberFormat="1" applyFont="1" applyBorder="1">
      <alignment vertical="center"/>
    </xf>
    <xf numFmtId="0" fontId="7" fillId="0" borderId="50" xfId="0" applyFont="1" applyBorder="1">
      <alignment vertical="center"/>
    </xf>
    <xf numFmtId="0" fontId="7" fillId="0" borderId="52" xfId="0" applyFont="1" applyBorder="1">
      <alignment vertical="center"/>
    </xf>
    <xf numFmtId="0" fontId="7" fillId="0" borderId="54" xfId="0" applyFont="1" applyBorder="1">
      <alignment vertical="center"/>
    </xf>
    <xf numFmtId="5" fontId="7" fillId="0" borderId="49" xfId="0" applyNumberFormat="1" applyFont="1" applyBorder="1" applyAlignment="1">
      <alignment horizontal="left" vertical="center"/>
    </xf>
    <xf numFmtId="5" fontId="16" fillId="0" borderId="49" xfId="0" applyNumberFormat="1" applyFont="1" applyBorder="1">
      <alignment vertical="center"/>
    </xf>
    <xf numFmtId="5" fontId="13" fillId="0" borderId="49" xfId="0" applyNumberFormat="1" applyFont="1" applyBorder="1" applyAlignment="1">
      <alignment horizontal="left" vertical="center"/>
    </xf>
    <xf numFmtId="5" fontId="7" fillId="0" borderId="51" xfId="0" applyNumberFormat="1" applyFont="1" applyBorder="1" applyAlignment="1">
      <alignment horizontal="center" vertical="center"/>
    </xf>
    <xf numFmtId="5" fontId="15" fillId="0" borderId="49" xfId="0" applyNumberFormat="1" applyFont="1" applyBorder="1">
      <alignment vertical="center"/>
    </xf>
    <xf numFmtId="0" fontId="7" fillId="0" borderId="48" xfId="0" applyFont="1" applyBorder="1" applyAlignment="1">
      <alignment vertical="center" shrinkToFit="1"/>
    </xf>
    <xf numFmtId="0" fontId="7" fillId="0" borderId="49" xfId="0" applyFont="1" applyBorder="1">
      <alignment vertical="center"/>
    </xf>
    <xf numFmtId="0" fontId="7" fillId="0" borderId="51" xfId="0" applyFont="1" applyBorder="1">
      <alignment vertical="center"/>
    </xf>
    <xf numFmtId="0" fontId="7" fillId="0" borderId="53" xfId="0" applyFont="1" applyBorder="1">
      <alignment vertical="center"/>
    </xf>
    <xf numFmtId="0" fontId="7" fillId="0" borderId="55" xfId="0" applyFont="1" applyBorder="1" applyAlignment="1">
      <alignment vertical="center" shrinkToFit="1"/>
    </xf>
    <xf numFmtId="0" fontId="7" fillId="0" borderId="56" xfId="0" applyFont="1" applyBorder="1">
      <alignment vertical="center"/>
    </xf>
    <xf numFmtId="0" fontId="7" fillId="0" borderId="57" xfId="0" applyFont="1" applyBorder="1">
      <alignment vertical="center"/>
    </xf>
    <xf numFmtId="0" fontId="7" fillId="0" borderId="58" xfId="0" applyFont="1" applyBorder="1">
      <alignment vertical="center"/>
    </xf>
    <xf numFmtId="0" fontId="7" fillId="0" borderId="59" xfId="0" applyFont="1" applyBorder="1">
      <alignment vertical="center"/>
    </xf>
    <xf numFmtId="0" fontId="7" fillId="0" borderId="60" xfId="0" applyFont="1" applyBorder="1">
      <alignment vertical="center"/>
    </xf>
    <xf numFmtId="0" fontId="7" fillId="0" borderId="61" xfId="0" applyFont="1" applyBorder="1">
      <alignment vertical="center"/>
    </xf>
    <xf numFmtId="0" fontId="7" fillId="0" borderId="62" xfId="0" applyFont="1" applyBorder="1" applyAlignment="1">
      <alignment vertical="center" shrinkToFit="1"/>
    </xf>
    <xf numFmtId="0" fontId="7" fillId="0" borderId="63" xfId="0" applyFont="1" applyBorder="1" applyAlignment="1">
      <alignment vertical="center" shrinkToFit="1"/>
    </xf>
    <xf numFmtId="0" fontId="14" fillId="0" borderId="63" xfId="0" applyFont="1" applyBorder="1" applyAlignment="1">
      <alignment vertical="center" shrinkToFit="1"/>
    </xf>
    <xf numFmtId="5" fontId="7" fillId="0" borderId="63" xfId="0" applyNumberFormat="1" applyFont="1" applyBorder="1" applyAlignment="1">
      <alignment vertical="center" shrinkToFit="1"/>
    </xf>
    <xf numFmtId="0" fontId="14" fillId="0" borderId="64" xfId="0" applyFont="1" applyBorder="1" applyAlignment="1">
      <alignment vertical="center" shrinkToFit="1"/>
    </xf>
    <xf numFmtId="0" fontId="7" fillId="0" borderId="49" xfId="0" applyFont="1" applyBorder="1" applyAlignment="1">
      <alignment vertical="center" shrinkToFit="1"/>
    </xf>
    <xf numFmtId="0" fontId="7" fillId="0" borderId="65" xfId="0" applyFont="1" applyBorder="1" applyAlignment="1">
      <alignment vertical="center" shrinkToFit="1"/>
    </xf>
    <xf numFmtId="0" fontId="14" fillId="0" borderId="65" xfId="0" applyFont="1" applyBorder="1" applyAlignment="1">
      <alignment vertical="center" shrinkToFit="1"/>
    </xf>
    <xf numFmtId="5" fontId="7" fillId="0" borderId="65" xfId="0" applyNumberFormat="1" applyFont="1" applyBorder="1" applyAlignment="1">
      <alignment vertical="center" shrinkToFit="1"/>
    </xf>
    <xf numFmtId="0" fontId="7" fillId="0" borderId="54" xfId="0" applyFont="1" applyBorder="1" applyAlignment="1">
      <alignment vertical="center" shrinkToFit="1"/>
    </xf>
    <xf numFmtId="0" fontId="7" fillId="0" borderId="65" xfId="0" applyFont="1" applyBorder="1">
      <alignment vertical="center"/>
    </xf>
    <xf numFmtId="0" fontId="7" fillId="0" borderId="66" xfId="0" applyFont="1" applyBorder="1">
      <alignment vertical="center"/>
    </xf>
    <xf numFmtId="0" fontId="7" fillId="3" borderId="0" xfId="0" applyFont="1" applyFill="1">
      <alignment vertical="center"/>
    </xf>
    <xf numFmtId="0" fontId="22" fillId="3" borderId="0" xfId="0" applyFont="1" applyFill="1">
      <alignment vertical="center"/>
    </xf>
    <xf numFmtId="0" fontId="23" fillId="3" borderId="0" xfId="0" applyFont="1" applyFill="1">
      <alignment vertical="center"/>
    </xf>
    <xf numFmtId="0" fontId="7" fillId="3" borderId="156" xfId="0" applyFont="1" applyFill="1" applyBorder="1">
      <alignment vertical="center"/>
    </xf>
    <xf numFmtId="0" fontId="7" fillId="3" borderId="0" xfId="0" applyFont="1" applyFill="1" applyAlignment="1">
      <alignment horizontal="center" vertical="center"/>
    </xf>
    <xf numFmtId="0" fontId="7" fillId="3" borderId="165" xfId="0" applyFont="1" applyFill="1" applyBorder="1">
      <alignment vertical="center"/>
    </xf>
    <xf numFmtId="0" fontId="7" fillId="3" borderId="168" xfId="0" applyFont="1" applyFill="1" applyBorder="1">
      <alignment vertical="center"/>
    </xf>
    <xf numFmtId="0" fontId="25" fillId="0" borderId="0" xfId="0" applyFont="1">
      <alignment vertical="center"/>
    </xf>
    <xf numFmtId="0" fontId="29" fillId="0" borderId="0" xfId="0" applyFont="1">
      <alignment vertical="center"/>
    </xf>
    <xf numFmtId="0" fontId="25" fillId="0" borderId="0" xfId="0" applyFont="1" applyAlignment="1">
      <alignment horizontal="center" vertical="center"/>
    </xf>
    <xf numFmtId="0" fontId="26" fillId="0" borderId="0" xfId="0" applyFont="1">
      <alignment vertical="center"/>
    </xf>
    <xf numFmtId="0" fontId="27" fillId="0" borderId="220" xfId="0" applyFont="1" applyBorder="1" applyAlignment="1">
      <alignment vertical="center"/>
    </xf>
    <xf numFmtId="0" fontId="27" fillId="0" borderId="217" xfId="0" applyFont="1" applyBorder="1" applyAlignment="1">
      <alignment vertical="center"/>
    </xf>
    <xf numFmtId="0" fontId="27" fillId="0" borderId="214" xfId="0" applyFont="1" applyBorder="1" applyAlignment="1">
      <alignment vertical="center"/>
    </xf>
    <xf numFmtId="0" fontId="22" fillId="3" borderId="162" xfId="0" applyFont="1" applyFill="1" applyBorder="1" applyAlignment="1">
      <alignment horizontal="center" vertical="center"/>
    </xf>
    <xf numFmtId="0" fontId="22" fillId="3" borderId="154" xfId="0" applyFont="1" applyFill="1" applyBorder="1" applyAlignment="1">
      <alignment horizontal="center" vertical="center"/>
    </xf>
    <xf numFmtId="0" fontId="22" fillId="3" borderId="156" xfId="0" applyFont="1" applyFill="1" applyBorder="1">
      <alignment vertical="center"/>
    </xf>
    <xf numFmtId="0" fontId="22" fillId="3" borderId="166" xfId="0" applyFont="1" applyFill="1" applyBorder="1" applyAlignment="1">
      <alignment horizontal="center" vertical="center"/>
    </xf>
    <xf numFmtId="0" fontId="22" fillId="3" borderId="30" xfId="0" applyFont="1" applyFill="1" applyBorder="1">
      <alignment vertical="center"/>
    </xf>
    <xf numFmtId="0" fontId="22" fillId="3" borderId="11" xfId="0" applyFont="1" applyFill="1" applyBorder="1">
      <alignment vertical="center"/>
    </xf>
    <xf numFmtId="0" fontId="22" fillId="3" borderId="154" xfId="0" applyFont="1" applyFill="1" applyBorder="1" applyAlignment="1">
      <alignment vertical="center"/>
    </xf>
    <xf numFmtId="0" fontId="24" fillId="2" borderId="161" xfId="0" applyFont="1" applyFill="1" applyBorder="1" applyAlignment="1">
      <alignment vertical="center"/>
    </xf>
    <xf numFmtId="0" fontId="22" fillId="3" borderId="154" xfId="0" applyFont="1" applyFill="1" applyBorder="1">
      <alignment vertical="center"/>
    </xf>
    <xf numFmtId="0" fontId="22" fillId="3" borderId="162" xfId="0" applyFont="1" applyFill="1" applyBorder="1">
      <alignment vertical="center"/>
    </xf>
    <xf numFmtId="0" fontId="22" fillId="3" borderId="166" xfId="0" applyFont="1" applyFill="1" applyBorder="1">
      <alignment vertical="center"/>
    </xf>
    <xf numFmtId="0" fontId="22" fillId="3" borderId="0" xfId="0" applyFont="1" applyFill="1" applyAlignment="1">
      <alignment horizontal="center" vertical="center" shrinkToFit="1"/>
    </xf>
    <xf numFmtId="0" fontId="22" fillId="3" borderId="171" xfId="0" applyFont="1" applyFill="1" applyBorder="1" applyAlignment="1">
      <alignment horizontal="center" vertical="center"/>
    </xf>
    <xf numFmtId="0" fontId="24" fillId="2" borderId="0" xfId="0" applyFont="1" applyFill="1" applyBorder="1" applyAlignment="1">
      <alignment vertical="center"/>
    </xf>
    <xf numFmtId="0" fontId="22" fillId="3" borderId="165" xfId="0" applyFont="1" applyFill="1" applyBorder="1" applyAlignment="1">
      <alignment horizontal="center" vertical="center"/>
    </xf>
    <xf numFmtId="0" fontId="22" fillId="3" borderId="156" xfId="0" applyFont="1" applyFill="1" applyBorder="1" applyAlignment="1">
      <alignment horizontal="center" vertical="center"/>
    </xf>
    <xf numFmtId="0" fontId="22" fillId="3" borderId="168" xfId="0" applyFont="1" applyFill="1" applyBorder="1" applyAlignment="1">
      <alignment horizontal="center" vertical="center"/>
    </xf>
    <xf numFmtId="0" fontId="34" fillId="0" borderId="0" xfId="0" applyFont="1" applyAlignment="1">
      <alignment horizontal="center" vertical="center"/>
    </xf>
    <xf numFmtId="0" fontId="28" fillId="0" borderId="0" xfId="0" applyFont="1">
      <alignment vertical="center"/>
    </xf>
    <xf numFmtId="0" fontId="35" fillId="0" borderId="0" xfId="0" applyFont="1">
      <alignment vertical="center"/>
    </xf>
    <xf numFmtId="0" fontId="25" fillId="0" borderId="0" xfId="0" applyFont="1" applyAlignment="1">
      <alignment horizontal="right" vertical="center"/>
    </xf>
    <xf numFmtId="0" fontId="18" fillId="0" borderId="0" xfId="0" applyFont="1">
      <alignment vertical="center"/>
    </xf>
    <xf numFmtId="0" fontId="3" fillId="0" borderId="0" xfId="0" applyFont="1">
      <alignment vertical="center"/>
    </xf>
    <xf numFmtId="0" fontId="7" fillId="0" borderId="0" xfId="0" applyFont="1" applyAlignment="1">
      <alignment horizontal="center" vertical="center"/>
    </xf>
    <xf numFmtId="0" fontId="38" fillId="0" borderId="0" xfId="0" applyFont="1" applyAlignment="1">
      <alignment vertical="center"/>
    </xf>
    <xf numFmtId="0" fontId="7" fillId="0" borderId="0" xfId="0" applyFont="1" applyAlignment="1">
      <alignment vertical="center"/>
    </xf>
    <xf numFmtId="0" fontId="14" fillId="0" borderId="0" xfId="0" applyFont="1" applyAlignment="1">
      <alignment vertical="center"/>
    </xf>
    <xf numFmtId="0" fontId="36" fillId="12" borderId="0" xfId="0" applyFont="1" applyFill="1" applyAlignment="1">
      <alignment vertical="center"/>
    </xf>
    <xf numFmtId="0" fontId="7" fillId="3" borderId="0" xfId="0" applyFont="1" applyFill="1" applyAlignment="1">
      <alignment vertical="top" wrapText="1"/>
    </xf>
    <xf numFmtId="0" fontId="42" fillId="3" borderId="0" xfId="0" applyFont="1" applyFill="1" applyAlignment="1">
      <alignment vertical="center"/>
    </xf>
    <xf numFmtId="0" fontId="42" fillId="3" borderId="0" xfId="0" applyFont="1" applyFill="1" applyAlignment="1">
      <alignment horizontal="center" vertical="center"/>
    </xf>
    <xf numFmtId="0" fontId="22" fillId="3" borderId="0" xfId="0" applyFont="1" applyFill="1" applyBorder="1" applyAlignment="1">
      <alignment horizontal="distributed" vertical="center"/>
    </xf>
    <xf numFmtId="0" fontId="22" fillId="3" borderId="0" xfId="0" applyFont="1" applyFill="1" applyBorder="1">
      <alignment vertical="center"/>
    </xf>
    <xf numFmtId="0" fontId="22" fillId="3" borderId="0" xfId="0" applyFont="1" applyFill="1" applyBorder="1" applyAlignment="1">
      <alignment horizontal="center" vertical="center"/>
    </xf>
    <xf numFmtId="0" fontId="7" fillId="3" borderId="0" xfId="0" applyFont="1" applyFill="1" applyBorder="1">
      <alignment vertical="center"/>
    </xf>
    <xf numFmtId="0" fontId="10" fillId="3" borderId="0" xfId="0" applyFont="1" applyFill="1" applyAlignment="1">
      <alignment horizontal="center" vertical="center"/>
    </xf>
    <xf numFmtId="0" fontId="22" fillId="3" borderId="4" xfId="0" applyFont="1" applyFill="1" applyBorder="1">
      <alignment vertical="center"/>
    </xf>
    <xf numFmtId="0" fontId="10" fillId="3" borderId="0" xfId="0" applyFont="1" applyFill="1" applyAlignment="1">
      <alignment horizontal="left" vertical="center"/>
    </xf>
    <xf numFmtId="0" fontId="22" fillId="3" borderId="4" xfId="0" applyFont="1" applyFill="1" applyBorder="1" applyAlignment="1">
      <alignment horizontal="center" vertical="center"/>
    </xf>
    <xf numFmtId="0" fontId="44" fillId="3" borderId="0" xfId="0" applyFont="1" applyFill="1" applyAlignment="1">
      <alignment horizontal="left" vertical="center"/>
    </xf>
    <xf numFmtId="0" fontId="10" fillId="3" borderId="4" xfId="0" applyFont="1" applyFill="1" applyBorder="1" applyAlignment="1">
      <alignment horizontal="center" vertical="center"/>
    </xf>
    <xf numFmtId="0" fontId="11" fillId="3" borderId="0" xfId="0" applyFont="1" applyFill="1" applyAlignment="1">
      <alignment horizontal="center" vertical="center"/>
    </xf>
    <xf numFmtId="0" fontId="16" fillId="3" borderId="0" xfId="0" applyFont="1" applyFill="1">
      <alignment vertical="center"/>
    </xf>
    <xf numFmtId="0" fontId="43" fillId="3" borderId="4" xfId="0" applyFont="1" applyFill="1" applyBorder="1">
      <alignment vertical="center"/>
    </xf>
    <xf numFmtId="0" fontId="45" fillId="3" borderId="0" xfId="0" applyFont="1" applyFill="1" applyAlignment="1">
      <alignment horizontal="left" vertical="center"/>
    </xf>
    <xf numFmtId="0" fontId="43" fillId="3" borderId="0" xfId="0" applyFont="1" applyFill="1">
      <alignment vertical="center"/>
    </xf>
    <xf numFmtId="0" fontId="43" fillId="3" borderId="0" xfId="0" applyFont="1" applyFill="1" applyAlignment="1">
      <alignment horizontal="right" vertical="center"/>
    </xf>
    <xf numFmtId="0" fontId="43" fillId="3" borderId="4" xfId="0" applyFont="1" applyFill="1" applyBorder="1" applyAlignment="1">
      <alignment vertical="center"/>
    </xf>
    <xf numFmtId="0" fontId="23" fillId="3" borderId="0" xfId="0" applyFont="1" applyFill="1" applyAlignment="1">
      <alignment horizontal="left" vertical="center"/>
    </xf>
    <xf numFmtId="0" fontId="7" fillId="3" borderId="0" xfId="0" applyFont="1" applyFill="1" applyAlignment="1">
      <alignment vertical="center" shrinkToFit="1"/>
    </xf>
    <xf numFmtId="0" fontId="37" fillId="3" borderId="0" xfId="0" applyFont="1" applyFill="1" applyAlignment="1">
      <alignment horizontal="left" vertical="center"/>
    </xf>
    <xf numFmtId="0" fontId="7" fillId="3" borderId="0" xfId="0" applyFont="1" applyFill="1" applyAlignment="1">
      <alignment vertical="center"/>
    </xf>
    <xf numFmtId="0" fontId="44" fillId="3" borderId="0" xfId="0" applyFont="1" applyFill="1" applyAlignment="1">
      <alignment vertical="top" wrapText="1"/>
    </xf>
    <xf numFmtId="0" fontId="7" fillId="3" borderId="0" xfId="0" applyFont="1" applyFill="1" applyAlignment="1">
      <alignment vertical="top" shrinkToFit="1"/>
    </xf>
    <xf numFmtId="0" fontId="23" fillId="3" borderId="0" xfId="0" applyFont="1" applyFill="1" applyAlignment="1">
      <alignment vertical="top" wrapText="1"/>
    </xf>
    <xf numFmtId="0" fontId="22" fillId="3" borderId="0" xfId="0" applyFont="1" applyFill="1" applyAlignment="1">
      <alignment horizontal="left" vertical="center"/>
    </xf>
    <xf numFmtId="0" fontId="23" fillId="3" borderId="0" xfId="0" applyFont="1" applyFill="1" applyAlignment="1">
      <alignment vertical="top"/>
    </xf>
    <xf numFmtId="0" fontId="23" fillId="3" borderId="0" xfId="0" applyFont="1" applyFill="1" applyAlignment="1">
      <alignment vertical="center" shrinkToFit="1"/>
    </xf>
    <xf numFmtId="0" fontId="22" fillId="3" borderId="0" xfId="0" applyFont="1" applyFill="1" applyAlignment="1">
      <alignment vertical="top"/>
    </xf>
    <xf numFmtId="0" fontId="46" fillId="3" borderId="0" xfId="0" applyFont="1" applyFill="1">
      <alignment vertical="center"/>
    </xf>
    <xf numFmtId="0" fontId="7" fillId="3" borderId="0" xfId="0" applyFont="1" applyFill="1" applyAlignment="1">
      <alignment horizontal="left" vertical="center"/>
    </xf>
    <xf numFmtId="0" fontId="47" fillId="3" borderId="0" xfId="0" applyFont="1" applyFill="1" applyAlignment="1">
      <alignment horizontal="left" vertical="center"/>
    </xf>
    <xf numFmtId="0" fontId="41" fillId="3" borderId="0" xfId="0" applyFont="1" applyFill="1" applyAlignment="1">
      <alignment vertical="center"/>
    </xf>
    <xf numFmtId="0" fontId="7" fillId="3" borderId="0" xfId="0" applyFont="1" applyFill="1" applyAlignment="1">
      <alignment horizontal="distributed" vertical="center"/>
    </xf>
    <xf numFmtId="0" fontId="7" fillId="0" borderId="0" xfId="0" applyFont="1" applyAlignment="1">
      <alignment horizontal="distributed" vertical="center"/>
    </xf>
    <xf numFmtId="0" fontId="51" fillId="3" borderId="0" xfId="0" applyFont="1" applyFill="1" applyAlignment="1">
      <alignment horizontal="center" vertical="center"/>
    </xf>
    <xf numFmtId="0" fontId="22" fillId="3" borderId="0" xfId="0" applyFont="1" applyFill="1" applyAlignment="1">
      <alignment horizontal="distributed" vertical="center" shrinkToFit="1"/>
    </xf>
    <xf numFmtId="0" fontId="51" fillId="3" borderId="0" xfId="0" applyFont="1" applyFill="1" applyAlignment="1">
      <alignment vertical="center"/>
    </xf>
    <xf numFmtId="0" fontId="22" fillId="11" borderId="1" xfId="0" applyFont="1" applyFill="1" applyBorder="1" applyAlignment="1">
      <alignment horizontal="distributed" vertical="center" shrinkToFit="1"/>
    </xf>
    <xf numFmtId="0" fontId="22" fillId="3" borderId="25" xfId="0" applyFont="1" applyFill="1" applyBorder="1" applyAlignment="1">
      <alignment horizontal="center" vertical="center" shrinkToFit="1"/>
    </xf>
    <xf numFmtId="0" fontId="22" fillId="3" borderId="22" xfId="0" applyFont="1" applyFill="1" applyBorder="1" applyAlignment="1">
      <alignment vertical="center" shrinkToFit="1"/>
    </xf>
    <xf numFmtId="0" fontId="52" fillId="3" borderId="21" xfId="0" applyFont="1" applyFill="1" applyBorder="1" applyAlignment="1">
      <alignment horizontal="center" vertical="center" shrinkToFit="1"/>
    </xf>
    <xf numFmtId="0" fontId="52" fillId="3" borderId="19" xfId="0" applyFont="1" applyFill="1" applyBorder="1" applyAlignment="1">
      <alignment vertical="center" shrinkToFit="1"/>
    </xf>
    <xf numFmtId="0" fontId="52" fillId="3" borderId="3" xfId="0" applyFont="1" applyFill="1" applyBorder="1" applyAlignment="1">
      <alignment vertical="center" shrinkToFit="1"/>
    </xf>
    <xf numFmtId="177" fontId="22" fillId="3" borderId="2" xfId="0" applyNumberFormat="1" applyFont="1" applyFill="1" applyBorder="1" applyAlignment="1">
      <alignment horizontal="right" vertical="center" shrinkToFit="1"/>
    </xf>
    <xf numFmtId="0" fontId="22" fillId="10" borderId="1" xfId="0" applyFont="1" applyFill="1" applyBorder="1" applyAlignment="1">
      <alignment horizontal="distributed" vertical="center" shrinkToFit="1"/>
    </xf>
    <xf numFmtId="0" fontId="22" fillId="3" borderId="11" xfId="0" applyFont="1" applyFill="1" applyBorder="1" applyAlignment="1">
      <alignment horizontal="distributed" vertical="center" shrinkToFit="1"/>
    </xf>
    <xf numFmtId="38" fontId="52" fillId="3" borderId="195" xfId="1" applyFont="1" applyFill="1" applyBorder="1" applyAlignment="1">
      <alignment horizontal="distributed" vertical="center" shrinkToFit="1"/>
    </xf>
    <xf numFmtId="0" fontId="52" fillId="3" borderId="0" xfId="0" applyFont="1" applyFill="1" applyAlignment="1">
      <alignment horizontal="distributed" vertical="center" shrinkToFit="1"/>
    </xf>
    <xf numFmtId="0" fontId="22" fillId="9" borderId="184" xfId="0" applyFont="1" applyFill="1" applyBorder="1" applyAlignment="1">
      <alignment horizontal="distributed" vertical="center" shrinkToFit="1"/>
    </xf>
    <xf numFmtId="0" fontId="22" fillId="9" borderId="191" xfId="0" applyFont="1" applyFill="1" applyBorder="1" applyAlignment="1">
      <alignment horizontal="distributed" vertical="center" shrinkToFit="1"/>
    </xf>
    <xf numFmtId="0" fontId="22" fillId="9" borderId="12" xfId="0" applyFont="1" applyFill="1" applyBorder="1" applyAlignment="1">
      <alignment horizontal="distributed" vertical="center" shrinkToFit="1"/>
    </xf>
    <xf numFmtId="0" fontId="22" fillId="11" borderId="188" xfId="0" applyFont="1" applyFill="1" applyBorder="1" applyAlignment="1">
      <alignment horizontal="distributed" vertical="center" shrinkToFit="1"/>
    </xf>
    <xf numFmtId="0" fontId="22" fillId="9" borderId="17" xfId="0" applyFont="1" applyFill="1" applyBorder="1" applyAlignment="1">
      <alignment horizontal="distributed" vertical="center" shrinkToFit="1"/>
    </xf>
    <xf numFmtId="0" fontId="22" fillId="9" borderId="16" xfId="0" applyFont="1" applyFill="1" applyBorder="1" applyAlignment="1">
      <alignment horizontal="distributed" vertical="center" shrinkToFit="1"/>
    </xf>
    <xf numFmtId="0" fontId="22" fillId="3" borderId="3" xfId="0" applyFont="1" applyFill="1" applyBorder="1" applyAlignment="1">
      <alignment vertical="center" shrinkToFit="1"/>
    </xf>
    <xf numFmtId="0" fontId="14" fillId="11" borderId="1" xfId="0" applyFont="1" applyFill="1" applyBorder="1" applyAlignment="1">
      <alignment horizontal="center" vertical="center" wrapText="1" shrinkToFit="1"/>
    </xf>
    <xf numFmtId="0" fontId="52" fillId="0" borderId="1" xfId="0" applyFont="1" applyBorder="1" applyAlignment="1">
      <alignment vertical="center"/>
    </xf>
    <xf numFmtId="0" fontId="22" fillId="3" borderId="0" xfId="0" applyFont="1" applyFill="1" applyBorder="1" applyAlignment="1">
      <alignment horizontal="right" vertical="center" shrinkToFit="1"/>
    </xf>
    <xf numFmtId="0" fontId="52" fillId="3" borderId="4" xfId="0" applyFont="1" applyFill="1" applyBorder="1" applyAlignment="1">
      <alignment vertical="center" shrinkToFit="1"/>
    </xf>
    <xf numFmtId="0" fontId="22" fillId="3" borderId="0" xfId="0" applyFont="1" applyFill="1" applyBorder="1" applyAlignment="1">
      <alignment vertical="center" shrinkToFit="1"/>
    </xf>
    <xf numFmtId="0" fontId="22" fillId="3" borderId="0" xfId="0" applyFont="1" applyFill="1" applyBorder="1" applyAlignment="1">
      <alignment horizontal="center" vertical="center" shrinkToFit="1"/>
    </xf>
    <xf numFmtId="0" fontId="22" fillId="3" borderId="29" xfId="0" applyFont="1" applyFill="1" applyBorder="1" applyAlignment="1">
      <alignment vertical="center" shrinkToFit="1"/>
    </xf>
    <xf numFmtId="0" fontId="22" fillId="3" borderId="30" xfId="0" applyFont="1" applyFill="1" applyBorder="1" applyAlignment="1">
      <alignment vertical="center" shrinkToFit="1"/>
    </xf>
    <xf numFmtId="0" fontId="7" fillId="3" borderId="0" xfId="0" applyFont="1" applyFill="1" applyBorder="1" applyAlignment="1">
      <alignment horizontal="distributed" vertical="center"/>
    </xf>
    <xf numFmtId="0" fontId="7" fillId="3" borderId="0" xfId="0" applyFont="1" applyFill="1" applyBorder="1" applyAlignment="1">
      <alignment horizontal="center" vertical="center"/>
    </xf>
    <xf numFmtId="0" fontId="22" fillId="9" borderId="1" xfId="0" applyFont="1" applyFill="1" applyBorder="1" applyAlignment="1">
      <alignment horizontal="distributed" vertical="center" shrinkToFit="1"/>
    </xf>
    <xf numFmtId="38" fontId="43" fillId="3" borderId="2" xfId="1" applyFont="1" applyFill="1" applyBorder="1" applyAlignment="1">
      <alignment horizontal="right" vertical="center" shrinkToFit="1"/>
    </xf>
    <xf numFmtId="0" fontId="43" fillId="3" borderId="3" xfId="0" applyFont="1" applyFill="1" applyBorder="1" applyAlignment="1">
      <alignment horizontal="center" vertical="center" shrinkToFit="1"/>
    </xf>
    <xf numFmtId="0" fontId="7" fillId="9" borderId="1" xfId="0" applyFont="1" applyFill="1" applyBorder="1" applyAlignment="1">
      <alignment horizontal="distributed" vertical="center" shrinkToFit="1"/>
    </xf>
    <xf numFmtId="0" fontId="52" fillId="3" borderId="2" xfId="0" applyFont="1" applyFill="1" applyBorder="1" applyAlignment="1">
      <alignment horizontal="right" vertical="center" shrinkToFit="1"/>
    </xf>
    <xf numFmtId="0" fontId="52" fillId="3" borderId="4" xfId="0" applyFont="1" applyFill="1" applyBorder="1" applyAlignment="1">
      <alignment horizontal="center" vertical="center" shrinkToFit="1"/>
    </xf>
    <xf numFmtId="38" fontId="43" fillId="3" borderId="192" xfId="1" applyFont="1" applyFill="1" applyBorder="1" applyAlignment="1">
      <alignment horizontal="right" vertical="center" shrinkToFit="1"/>
    </xf>
    <xf numFmtId="0" fontId="43" fillId="3" borderId="187" xfId="0" applyFont="1" applyFill="1" applyBorder="1" applyAlignment="1">
      <alignment horizontal="center" vertical="center" shrinkToFit="1"/>
    </xf>
    <xf numFmtId="0" fontId="23" fillId="9" borderId="1" xfId="0" applyFont="1" applyFill="1" applyBorder="1" applyAlignment="1">
      <alignment horizontal="distributed" vertical="center" shrinkToFit="1"/>
    </xf>
    <xf numFmtId="38" fontId="43" fillId="3" borderId="190" xfId="1" applyFont="1" applyFill="1" applyBorder="1" applyAlignment="1">
      <alignment horizontal="right" vertical="center" shrinkToFit="1"/>
    </xf>
    <xf numFmtId="0" fontId="43" fillId="3" borderId="189" xfId="0" applyFont="1" applyFill="1" applyBorder="1" applyAlignment="1">
      <alignment horizontal="center" vertical="center" shrinkToFit="1"/>
    </xf>
    <xf numFmtId="0" fontId="43" fillId="3" borderId="193" xfId="0" applyFont="1" applyFill="1" applyBorder="1" applyAlignment="1">
      <alignment horizontal="center" vertical="center" shrinkToFit="1"/>
    </xf>
    <xf numFmtId="38" fontId="55" fillId="3" borderId="208" xfId="1" applyFont="1" applyFill="1" applyBorder="1" applyAlignment="1">
      <alignment horizontal="right" vertical="center" shrinkToFit="1"/>
    </xf>
    <xf numFmtId="0" fontId="55" fillId="3" borderId="211" xfId="0" applyFont="1" applyFill="1" applyBorder="1" applyAlignment="1">
      <alignment horizontal="center" vertical="center" shrinkToFit="1"/>
    </xf>
    <xf numFmtId="38" fontId="55" fillId="3" borderId="209" xfId="1" applyFont="1" applyFill="1" applyBorder="1" applyAlignment="1">
      <alignment horizontal="right" vertical="center" shrinkToFit="1"/>
    </xf>
    <xf numFmtId="0" fontId="55" fillId="3" borderId="188" xfId="0" applyFont="1" applyFill="1" applyBorder="1" applyAlignment="1">
      <alignment horizontal="center" vertical="center" shrinkToFit="1"/>
    </xf>
    <xf numFmtId="0" fontId="22" fillId="3" borderId="196" xfId="0" applyFont="1" applyFill="1" applyBorder="1" applyAlignment="1">
      <alignment horizontal="distributed" vertical="center" shrinkToFit="1"/>
    </xf>
    <xf numFmtId="3" fontId="43" fillId="3" borderId="11" xfId="0" applyNumberFormat="1" applyFont="1" applyFill="1" applyBorder="1" applyAlignment="1">
      <alignment vertical="center" wrapText="1" shrinkToFit="1"/>
    </xf>
    <xf numFmtId="0" fontId="43" fillId="3" borderId="9" xfId="0" applyFont="1" applyFill="1" applyBorder="1" applyAlignment="1">
      <alignment vertical="center" wrapText="1" shrinkToFit="1"/>
    </xf>
    <xf numFmtId="38" fontId="43" fillId="3" borderId="2" xfId="1" applyFont="1" applyFill="1" applyBorder="1" applyAlignment="1">
      <alignment vertical="center" shrinkToFit="1"/>
    </xf>
    <xf numFmtId="176" fontId="43" fillId="3" borderId="3" xfId="2" applyNumberFormat="1" applyFont="1" applyFill="1" applyBorder="1" applyAlignment="1">
      <alignment horizontal="center" vertical="center" shrinkToFit="1"/>
    </xf>
    <xf numFmtId="0" fontId="22" fillId="3" borderId="7" xfId="0" applyFont="1" applyFill="1" applyBorder="1" applyAlignment="1">
      <alignment horizontal="distributed" vertical="center" shrinkToFit="1"/>
    </xf>
    <xf numFmtId="38" fontId="7" fillId="0" borderId="0" xfId="1" applyFont="1" applyAlignment="1">
      <alignment horizontal="distributed" vertical="center"/>
    </xf>
    <xf numFmtId="0" fontId="22" fillId="9" borderId="1" xfId="0" applyFont="1" applyFill="1" applyBorder="1" applyAlignment="1">
      <alignment horizontal="center" vertical="center" shrinkToFit="1"/>
    </xf>
    <xf numFmtId="0" fontId="43" fillId="3" borderId="2" xfId="0" applyFont="1" applyFill="1" applyBorder="1" applyAlignment="1">
      <alignment horizontal="center" vertical="center" shrinkToFit="1"/>
    </xf>
    <xf numFmtId="58" fontId="43" fillId="3" borderId="2" xfId="0" applyNumberFormat="1" applyFont="1" applyFill="1" applyBorder="1" applyAlignment="1">
      <alignment horizontal="center" vertical="center" shrinkToFit="1"/>
    </xf>
    <xf numFmtId="0" fontId="43" fillId="3" borderId="3" xfId="0" applyFont="1" applyFill="1" applyBorder="1" applyAlignment="1">
      <alignment vertical="center" shrinkToFit="1"/>
    </xf>
    <xf numFmtId="0" fontId="43" fillId="3" borderId="1" xfId="0" applyFont="1" applyFill="1" applyBorder="1" applyAlignment="1">
      <alignment horizontal="distributed" vertical="center" shrinkToFit="1"/>
    </xf>
    <xf numFmtId="0" fontId="43" fillId="3" borderId="1" xfId="0" applyFont="1" applyFill="1" applyBorder="1" applyAlignment="1">
      <alignment horizontal="center" vertical="center" shrinkToFit="1"/>
    </xf>
    <xf numFmtId="0" fontId="22" fillId="9" borderId="2" xfId="0" applyFont="1" applyFill="1" applyBorder="1" applyAlignment="1">
      <alignment horizontal="center" vertical="center" shrinkToFit="1"/>
    </xf>
    <xf numFmtId="38" fontId="43" fillId="3" borderId="5" xfId="1" applyFont="1" applyFill="1" applyBorder="1" applyAlignment="1">
      <alignment horizontal="right" vertical="center" shrinkToFit="1"/>
    </xf>
    <xf numFmtId="0" fontId="43" fillId="3" borderId="6" xfId="0" applyFont="1" applyFill="1" applyBorder="1" applyAlignment="1">
      <alignment horizontal="left" vertical="center" shrinkToFit="1"/>
    </xf>
    <xf numFmtId="38" fontId="22" fillId="3" borderId="0" xfId="1" applyFont="1" applyFill="1" applyBorder="1" applyAlignment="1">
      <alignment vertical="center" shrinkToFit="1"/>
    </xf>
    <xf numFmtId="38" fontId="22" fillId="3" borderId="30" xfId="1" applyFont="1" applyFill="1" applyBorder="1" applyAlignment="1">
      <alignment vertical="center" shrinkToFit="1"/>
    </xf>
    <xf numFmtId="0" fontId="53" fillId="3" borderId="30" xfId="0" applyFont="1" applyFill="1" applyBorder="1" applyAlignment="1">
      <alignment horizontal="center" vertical="center" shrinkToFit="1"/>
    </xf>
    <xf numFmtId="38" fontId="7" fillId="3" borderId="0" xfId="1" applyFont="1" applyFill="1" applyBorder="1" applyAlignment="1">
      <alignment horizontal="distributed" vertical="center"/>
    </xf>
    <xf numFmtId="0" fontId="57" fillId="0" borderId="0" xfId="3" applyFont="1" applyAlignment="1">
      <alignment vertical="center"/>
    </xf>
    <xf numFmtId="0" fontId="58" fillId="0" borderId="0" xfId="3" applyFont="1" applyAlignment="1">
      <alignment vertical="center"/>
    </xf>
    <xf numFmtId="0" fontId="15" fillId="0" borderId="0" xfId="3" applyFont="1" applyAlignment="1">
      <alignment vertical="center"/>
    </xf>
    <xf numFmtId="0" fontId="15" fillId="0" borderId="0" xfId="3" applyFont="1" applyAlignment="1">
      <alignment horizontal="right" vertical="center"/>
    </xf>
    <xf numFmtId="0" fontId="60" fillId="8" borderId="0" xfId="3" applyFont="1" applyFill="1" applyAlignment="1">
      <alignment horizontal="left" vertical="center"/>
    </xf>
    <xf numFmtId="0" fontId="61" fillId="0" borderId="0" xfId="3" applyFont="1" applyAlignment="1">
      <alignment horizontal="center" vertical="center"/>
    </xf>
    <xf numFmtId="0" fontId="61" fillId="0" borderId="0" xfId="3" applyFont="1" applyAlignment="1">
      <alignment vertical="center"/>
    </xf>
    <xf numFmtId="42" fontId="69" fillId="0" borderId="0" xfId="3" applyNumberFormat="1" applyFont="1" applyAlignment="1">
      <alignment vertical="center"/>
    </xf>
    <xf numFmtId="0" fontId="53" fillId="0" borderId="0" xfId="3" applyFont="1" applyAlignment="1">
      <alignment vertical="center"/>
    </xf>
    <xf numFmtId="0" fontId="15" fillId="0" borderId="0" xfId="3" applyFont="1" applyAlignment="1">
      <alignment horizontal="center" vertical="center"/>
    </xf>
    <xf numFmtId="0" fontId="71" fillId="0" borderId="0" xfId="3" applyFont="1" applyAlignment="1">
      <alignment vertical="center"/>
    </xf>
    <xf numFmtId="0" fontId="15" fillId="0" borderId="109" xfId="3" applyFont="1" applyBorder="1" applyAlignment="1">
      <alignment vertical="center" shrinkToFit="1"/>
    </xf>
    <xf numFmtId="0" fontId="15" fillId="0" borderId="109" xfId="3" applyFont="1" applyBorder="1" applyAlignment="1">
      <alignment horizontal="center" vertical="center" shrinkToFit="1"/>
    </xf>
    <xf numFmtId="0" fontId="63" fillId="0" borderId="0" xfId="3" applyFont="1" applyAlignment="1">
      <alignment vertical="center"/>
    </xf>
    <xf numFmtId="42" fontId="58" fillId="0" borderId="0" xfId="3" applyNumberFormat="1" applyFont="1" applyAlignment="1">
      <alignment vertical="center"/>
    </xf>
    <xf numFmtId="0" fontId="64" fillId="0" borderId="104" xfId="3" applyFont="1" applyBorder="1" applyAlignment="1">
      <alignment vertical="center"/>
    </xf>
    <xf numFmtId="41" fontId="15" fillId="0" borderId="101" xfId="3" applyNumberFormat="1" applyFont="1" applyBorder="1" applyAlignment="1">
      <alignment vertical="center"/>
    </xf>
    <xf numFmtId="41" fontId="15" fillId="0" borderId="0" xfId="3" applyNumberFormat="1" applyFont="1" applyAlignment="1">
      <alignment vertical="center"/>
    </xf>
    <xf numFmtId="38" fontId="7" fillId="0" borderId="0" xfId="4" applyFont="1" applyFill="1" applyBorder="1" applyAlignment="1">
      <alignment vertical="center"/>
    </xf>
    <xf numFmtId="180" fontId="15" fillId="0" borderId="0" xfId="3" applyNumberFormat="1" applyFont="1" applyAlignment="1">
      <alignment vertical="center"/>
    </xf>
    <xf numFmtId="0" fontId="64" fillId="0" borderId="0" xfId="3" applyFont="1" applyAlignment="1">
      <alignment vertical="center"/>
    </xf>
    <xf numFmtId="179" fontId="15" fillId="0" borderId="0" xfId="3" applyNumberFormat="1" applyFont="1" applyAlignment="1">
      <alignment horizontal="right" vertical="center"/>
    </xf>
    <xf numFmtId="0" fontId="54" fillId="0" borderId="0" xfId="3" applyFont="1" applyAlignment="1">
      <alignment vertical="center"/>
    </xf>
    <xf numFmtId="0" fontId="15" fillId="8" borderId="129" xfId="3" applyFont="1" applyFill="1" applyBorder="1" applyAlignment="1">
      <alignment vertical="center"/>
    </xf>
    <xf numFmtId="0" fontId="67" fillId="0" borderId="0" xfId="3" applyFont="1" applyAlignment="1">
      <alignment vertical="center"/>
    </xf>
    <xf numFmtId="3" fontId="15" fillId="0" borderId="109" xfId="3" applyNumberFormat="1" applyFont="1" applyBorder="1" applyAlignment="1">
      <alignment vertical="center"/>
    </xf>
    <xf numFmtId="0" fontId="15" fillId="3" borderId="0" xfId="3" applyFont="1" applyFill="1" applyAlignment="1">
      <alignment horizontal="center" vertical="center"/>
    </xf>
    <xf numFmtId="0" fontId="15" fillId="0" borderId="0" xfId="3" applyFont="1" applyAlignment="1">
      <alignment horizontal="left" vertical="top"/>
    </xf>
    <xf numFmtId="0" fontId="15" fillId="0" borderId="5" xfId="3" applyFont="1" applyBorder="1" applyAlignment="1">
      <alignment vertical="center"/>
    </xf>
    <xf numFmtId="0" fontId="15" fillId="0" borderId="10" xfId="3" applyFont="1" applyBorder="1" applyAlignment="1">
      <alignment vertical="center"/>
    </xf>
    <xf numFmtId="0" fontId="15" fillId="0" borderId="6" xfId="3" applyFont="1" applyBorder="1" applyAlignment="1">
      <alignment vertical="center"/>
    </xf>
    <xf numFmtId="0" fontId="75" fillId="0" borderId="7" xfId="3" applyFont="1" applyBorder="1" applyAlignment="1">
      <alignment horizontal="left" vertical="center"/>
    </xf>
    <xf numFmtId="0" fontId="75" fillId="0" borderId="0" xfId="3" applyFont="1" applyAlignment="1">
      <alignment horizontal="left" vertical="center"/>
    </xf>
    <xf numFmtId="0" fontId="75" fillId="0" borderId="0" xfId="3" applyFont="1" applyAlignment="1">
      <alignment vertical="center"/>
    </xf>
    <xf numFmtId="0" fontId="15" fillId="0" borderId="15" xfId="3" applyFont="1" applyBorder="1" applyAlignment="1">
      <alignment vertical="center"/>
    </xf>
    <xf numFmtId="0" fontId="15" fillId="0" borderId="7" xfId="3" applyFont="1" applyBorder="1" applyAlignment="1">
      <alignment vertical="center"/>
    </xf>
    <xf numFmtId="0" fontId="15" fillId="0" borderId="8" xfId="3" applyFont="1" applyBorder="1" applyAlignment="1">
      <alignment vertical="center"/>
    </xf>
    <xf numFmtId="0" fontId="15" fillId="0" borderId="11" xfId="3" applyFont="1" applyBorder="1" applyAlignment="1">
      <alignment vertical="center"/>
    </xf>
    <xf numFmtId="0" fontId="54" fillId="0" borderId="11" xfId="3" applyFont="1" applyBorder="1" applyAlignment="1">
      <alignment vertical="center"/>
    </xf>
    <xf numFmtId="0" fontId="15" fillId="0" borderId="9" xfId="3" applyFont="1" applyBorder="1" applyAlignment="1">
      <alignment vertical="center"/>
    </xf>
    <xf numFmtId="0" fontId="76" fillId="0" borderId="0" xfId="0" applyFont="1" applyBorder="1" applyAlignment="1">
      <alignment horizontal="right" vertical="center"/>
    </xf>
    <xf numFmtId="0" fontId="40" fillId="0" borderId="0" xfId="0" applyFont="1">
      <alignment vertical="center"/>
    </xf>
    <xf numFmtId="0" fontId="76" fillId="0" borderId="0" xfId="0" applyFont="1" applyAlignment="1">
      <alignment horizontal="right" vertical="center"/>
    </xf>
    <xf numFmtId="0" fontId="76" fillId="0" borderId="0" xfId="0" applyFont="1">
      <alignment vertical="center"/>
    </xf>
    <xf numFmtId="0" fontId="37" fillId="0" borderId="222" xfId="0" applyFont="1" applyBorder="1" applyAlignment="1">
      <alignment horizontal="center" vertical="center"/>
    </xf>
    <xf numFmtId="0" fontId="77" fillId="0" borderId="222" xfId="0" applyFont="1" applyBorder="1">
      <alignment vertical="center"/>
    </xf>
    <xf numFmtId="0" fontId="47" fillId="0" borderId="222" xfId="0" applyFont="1" applyBorder="1" applyAlignment="1">
      <alignment horizontal="center" vertical="center"/>
    </xf>
    <xf numFmtId="0" fontId="78" fillId="0" borderId="222" xfId="0" applyFont="1" applyBorder="1">
      <alignment vertical="center"/>
    </xf>
    <xf numFmtId="0" fontId="47" fillId="0" borderId="222" xfId="0" applyFont="1" applyBorder="1">
      <alignment vertical="center"/>
    </xf>
    <xf numFmtId="0" fontId="43" fillId="0" borderId="11" xfId="0" applyFont="1" applyBorder="1" applyAlignment="1">
      <alignment horizontal="center" vertical="center"/>
    </xf>
    <xf numFmtId="0" fontId="79" fillId="0" borderId="11" xfId="0" applyFont="1" applyBorder="1">
      <alignment vertical="center"/>
    </xf>
    <xf numFmtId="0" fontId="46" fillId="0" borderId="11" xfId="0" applyFont="1" applyBorder="1">
      <alignment vertical="center"/>
    </xf>
    <xf numFmtId="0" fontId="43" fillId="0" borderId="11" xfId="0" applyFont="1" applyBorder="1">
      <alignment vertical="center"/>
    </xf>
    <xf numFmtId="0" fontId="43" fillId="0" borderId="191" xfId="0" applyFont="1" applyBorder="1" applyAlignment="1">
      <alignment horizontal="center" vertical="center"/>
    </xf>
    <xf numFmtId="0" fontId="79" fillId="0" borderId="191" xfId="0" applyFont="1" applyBorder="1">
      <alignment vertical="center"/>
    </xf>
    <xf numFmtId="0" fontId="46" fillId="0" borderId="191" xfId="0" applyFont="1" applyBorder="1">
      <alignment vertical="center"/>
    </xf>
    <xf numFmtId="0" fontId="43" fillId="0" borderId="191" xfId="0" applyFont="1" applyBorder="1">
      <alignment vertical="center"/>
    </xf>
    <xf numFmtId="0" fontId="43" fillId="0" borderId="223" xfId="0" applyFont="1" applyBorder="1" applyAlignment="1">
      <alignment horizontal="center" vertical="center"/>
    </xf>
    <xf numFmtId="0" fontId="79" fillId="0" borderId="223" xfId="0" applyFont="1" applyBorder="1">
      <alignment vertical="center"/>
    </xf>
    <xf numFmtId="0" fontId="46" fillId="0" borderId="188" xfId="0" applyFont="1" applyBorder="1">
      <alignment vertical="center"/>
    </xf>
    <xf numFmtId="0" fontId="43" fillId="0" borderId="223" xfId="0" applyFont="1" applyBorder="1">
      <alignment vertical="center"/>
    </xf>
    <xf numFmtId="0" fontId="43" fillId="0" borderId="188" xfId="0" applyFont="1" applyBorder="1">
      <alignment vertical="center"/>
    </xf>
    <xf numFmtId="0" fontId="10" fillId="0" borderId="30" xfId="0" applyFont="1" applyBorder="1" applyAlignment="1">
      <alignment horizontal="center" vertical="center"/>
    </xf>
    <xf numFmtId="0" fontId="77" fillId="0" borderId="30" xfId="0" applyFont="1" applyBorder="1">
      <alignment vertical="center"/>
    </xf>
    <xf numFmtId="0" fontId="43" fillId="0" borderId="30" xfId="0" applyFont="1" applyBorder="1" applyAlignment="1">
      <alignment horizontal="center" vertical="center"/>
    </xf>
    <xf numFmtId="0" fontId="43" fillId="0" borderId="222" xfId="0" applyFont="1" applyBorder="1">
      <alignment vertical="center"/>
    </xf>
    <xf numFmtId="0" fontId="43" fillId="0" borderId="191" xfId="0" applyFont="1" applyBorder="1" applyAlignment="1">
      <alignment horizontal="left" vertical="center"/>
    </xf>
    <xf numFmtId="0" fontId="46" fillId="0" borderId="223" xfId="0" applyFont="1" applyBorder="1">
      <alignment vertical="center"/>
    </xf>
    <xf numFmtId="0" fontId="10" fillId="0" borderId="222" xfId="0" applyFont="1" applyBorder="1" applyAlignment="1">
      <alignment horizontal="center" vertical="center"/>
    </xf>
    <xf numFmtId="0" fontId="10" fillId="0" borderId="222" xfId="0" applyFont="1" applyBorder="1">
      <alignment vertical="center"/>
    </xf>
    <xf numFmtId="0" fontId="43" fillId="0" borderId="0" xfId="0" applyFont="1" applyAlignment="1">
      <alignment horizontal="center" vertical="center"/>
    </xf>
    <xf numFmtId="0" fontId="79" fillId="0" borderId="0" xfId="0" applyFont="1">
      <alignment vertical="center"/>
    </xf>
    <xf numFmtId="0" fontId="46" fillId="0" borderId="0" xfId="0" applyFont="1">
      <alignment vertical="center"/>
    </xf>
    <xf numFmtId="0" fontId="43" fillId="0" borderId="0" xfId="0" applyFont="1">
      <alignment vertical="center"/>
    </xf>
    <xf numFmtId="0" fontId="80" fillId="0" borderId="0" xfId="0" applyFont="1">
      <alignment vertical="center"/>
    </xf>
    <xf numFmtId="0" fontId="22" fillId="3" borderId="0" xfId="0" applyFont="1" applyFill="1" applyBorder="1" applyAlignment="1">
      <alignment horizontal="center" vertical="center" shrinkToFit="1"/>
    </xf>
    <xf numFmtId="0" fontId="22" fillId="3" borderId="2" xfId="0" applyFont="1" applyFill="1" applyBorder="1" applyAlignment="1">
      <alignment horizontal="left" vertical="center" shrinkToFit="1"/>
    </xf>
    <xf numFmtId="0" fontId="22" fillId="3" borderId="4" xfId="0" applyFont="1" applyFill="1" applyBorder="1" applyAlignment="1">
      <alignment horizontal="left" vertical="center" shrinkToFit="1"/>
    </xf>
    <xf numFmtId="0" fontId="22" fillId="3" borderId="3" xfId="0" applyFont="1" applyFill="1" applyBorder="1" applyAlignment="1">
      <alignment horizontal="left" vertical="center" shrinkToFit="1"/>
    </xf>
    <xf numFmtId="0" fontId="22" fillId="3" borderId="0" xfId="0" applyFont="1" applyFill="1" applyAlignment="1">
      <alignment horizontal="right" vertical="center"/>
    </xf>
    <xf numFmtId="0" fontId="52" fillId="3" borderId="2" xfId="0" applyFont="1" applyFill="1" applyBorder="1" applyAlignment="1">
      <alignment horizontal="center" vertical="center" shrinkToFit="1"/>
    </xf>
    <xf numFmtId="0" fontId="52" fillId="3" borderId="4" xfId="0" applyFont="1" applyFill="1" applyBorder="1" applyAlignment="1">
      <alignment horizontal="center" vertical="center" shrinkToFit="1"/>
    </xf>
    <xf numFmtId="0" fontId="52" fillId="3" borderId="1" xfId="0" applyFont="1" applyFill="1" applyBorder="1" applyAlignment="1">
      <alignment horizontal="center" vertical="center" shrinkToFit="1"/>
    </xf>
    <xf numFmtId="0" fontId="22" fillId="3" borderId="2" xfId="0" applyFont="1" applyFill="1" applyBorder="1" applyAlignment="1">
      <alignment horizontal="center" vertical="center" shrinkToFit="1"/>
    </xf>
    <xf numFmtId="0" fontId="22" fillId="3" borderId="3" xfId="0" applyFont="1" applyFill="1" applyBorder="1" applyAlignment="1">
      <alignment horizontal="center" vertical="center" shrinkToFit="1"/>
    </xf>
    <xf numFmtId="0" fontId="52" fillId="3" borderId="3" xfId="0" applyFont="1" applyFill="1" applyBorder="1" applyAlignment="1">
      <alignment horizontal="center" vertical="center" shrinkToFit="1"/>
    </xf>
    <xf numFmtId="0" fontId="7" fillId="0" borderId="4"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36" fillId="2" borderId="2" xfId="0" applyFont="1" applyFill="1" applyBorder="1" applyAlignment="1">
      <alignment horizontal="center" vertical="center" shrinkToFit="1"/>
    </xf>
    <xf numFmtId="0" fontId="36" fillId="2" borderId="4" xfId="0" applyFont="1" applyFill="1" applyBorder="1" applyAlignment="1">
      <alignment horizontal="center" vertical="center" shrinkToFit="1"/>
    </xf>
    <xf numFmtId="6" fontId="52" fillId="3" borderId="2" xfId="5" applyFont="1" applyFill="1" applyBorder="1" applyAlignment="1">
      <alignment horizontal="center" vertical="center" shrinkToFit="1"/>
    </xf>
    <xf numFmtId="6" fontId="52" fillId="3" borderId="4" xfId="5" applyFont="1" applyFill="1" applyBorder="1" applyAlignment="1">
      <alignment horizontal="center" vertical="center" shrinkToFit="1"/>
    </xf>
    <xf numFmtId="6" fontId="52" fillId="3" borderId="3" xfId="5" applyFont="1" applyFill="1" applyBorder="1" applyAlignment="1">
      <alignment horizontal="center" vertical="center" shrinkToFit="1"/>
    </xf>
    <xf numFmtId="0" fontId="22" fillId="3" borderId="0" xfId="0" applyFont="1" applyFill="1" applyBorder="1" applyAlignment="1">
      <alignment horizontal="right" vertical="center" shrinkToFit="1"/>
    </xf>
    <xf numFmtId="0" fontId="36" fillId="2" borderId="11" xfId="0" applyFont="1" applyFill="1" applyBorder="1" applyAlignment="1">
      <alignment horizontal="center" vertical="center" shrinkToFit="1"/>
    </xf>
    <xf numFmtId="0" fontId="46" fillId="3" borderId="20" xfId="0" applyFont="1" applyFill="1" applyBorder="1" applyAlignment="1">
      <alignment horizontal="center" vertical="center" shrinkToFit="1"/>
    </xf>
    <xf numFmtId="0" fontId="46" fillId="3" borderId="21" xfId="0" applyFont="1" applyFill="1" applyBorder="1" applyAlignment="1">
      <alignment horizontal="center" vertical="center" shrinkToFit="1"/>
    </xf>
    <xf numFmtId="0" fontId="46" fillId="3" borderId="19" xfId="0" applyFont="1" applyFill="1" applyBorder="1" applyAlignment="1">
      <alignment horizontal="center" vertical="center" shrinkToFit="1"/>
    </xf>
    <xf numFmtId="0" fontId="36" fillId="2" borderId="8" xfId="0" applyFont="1" applyFill="1" applyBorder="1" applyAlignment="1">
      <alignment horizontal="center" vertical="center" shrinkToFit="1"/>
    </xf>
    <xf numFmtId="0" fontId="22" fillId="9" borderId="5" xfId="0" applyFont="1" applyFill="1" applyBorder="1" applyAlignment="1">
      <alignment horizontal="distributed" vertical="center" shrinkToFit="1"/>
    </xf>
    <xf numFmtId="0" fontId="22" fillId="9" borderId="6" xfId="0" applyFont="1" applyFill="1" applyBorder="1" applyAlignment="1">
      <alignment horizontal="distributed" vertical="center" shrinkToFit="1"/>
    </xf>
    <xf numFmtId="0" fontId="22" fillId="9" borderId="2" xfId="0" applyFont="1" applyFill="1" applyBorder="1" applyAlignment="1">
      <alignment horizontal="distributed" vertical="center" shrinkToFit="1"/>
    </xf>
    <xf numFmtId="0" fontId="22" fillId="9" borderId="3" xfId="0" applyFont="1" applyFill="1" applyBorder="1" applyAlignment="1">
      <alignment horizontal="distributed" vertical="center" shrinkToFit="1"/>
    </xf>
    <xf numFmtId="0" fontId="22" fillId="9" borderId="20" xfId="0" applyFont="1" applyFill="1" applyBorder="1" applyAlignment="1">
      <alignment horizontal="distributed" vertical="center" shrinkToFit="1"/>
    </xf>
    <xf numFmtId="0" fontId="22" fillId="9" borderId="19" xfId="0" applyFont="1" applyFill="1" applyBorder="1" applyAlignment="1">
      <alignment horizontal="distributed" vertical="center" shrinkToFit="1"/>
    </xf>
    <xf numFmtId="0" fontId="46" fillId="3" borderId="5" xfId="0" applyFont="1" applyFill="1" applyBorder="1" applyAlignment="1">
      <alignment horizontal="left" vertical="center" shrinkToFit="1"/>
    </xf>
    <xf numFmtId="0" fontId="46" fillId="3" borderId="10" xfId="0" applyFont="1" applyFill="1" applyBorder="1" applyAlignment="1">
      <alignment horizontal="left" vertical="center" shrinkToFit="1"/>
    </xf>
    <xf numFmtId="0" fontId="46" fillId="3" borderId="6" xfId="0" applyFont="1" applyFill="1" applyBorder="1" applyAlignment="1">
      <alignment horizontal="left" vertical="center" shrinkToFit="1"/>
    </xf>
    <xf numFmtId="0" fontId="22" fillId="9" borderId="192" xfId="0" applyFont="1" applyFill="1" applyBorder="1" applyAlignment="1">
      <alignment horizontal="distributed" vertical="center" shrinkToFit="1"/>
    </xf>
    <xf numFmtId="0" fontId="22" fillId="9" borderId="193" xfId="0" applyFont="1" applyFill="1" applyBorder="1" applyAlignment="1">
      <alignment horizontal="distributed" vertical="center" shrinkToFit="1"/>
    </xf>
    <xf numFmtId="0" fontId="22" fillId="9" borderId="18" xfId="0" applyFont="1" applyFill="1" applyBorder="1" applyAlignment="1">
      <alignment horizontal="distributed" vertical="center" shrinkToFit="1"/>
    </xf>
    <xf numFmtId="0" fontId="22" fillId="9" borderId="24" xfId="0" applyFont="1" applyFill="1" applyBorder="1" applyAlignment="1">
      <alignment horizontal="distributed" vertical="center" shrinkToFit="1"/>
    </xf>
    <xf numFmtId="0" fontId="22" fillId="3" borderId="25" xfId="0" applyFont="1" applyFill="1" applyBorder="1" applyAlignment="1">
      <alignment horizontal="center" vertical="center" shrinkToFit="1"/>
    </xf>
    <xf numFmtId="0" fontId="22" fillId="3" borderId="22" xfId="0" applyFont="1" applyFill="1" applyBorder="1" applyAlignment="1">
      <alignment horizontal="center" vertical="center" shrinkToFit="1"/>
    </xf>
    <xf numFmtId="0" fontId="22" fillId="0" borderId="184" xfId="0" applyFont="1" applyBorder="1" applyAlignment="1">
      <alignment horizontal="center" vertical="center"/>
    </xf>
    <xf numFmtId="0" fontId="53" fillId="3" borderId="184" xfId="0" applyFont="1" applyFill="1" applyBorder="1" applyAlignment="1">
      <alignment horizontal="center" vertical="center" shrinkToFit="1"/>
    </xf>
    <xf numFmtId="0" fontId="36" fillId="2" borderId="3" xfId="0" applyFont="1" applyFill="1" applyBorder="1" applyAlignment="1">
      <alignment horizontal="center" vertical="center" shrinkToFit="1"/>
    </xf>
    <xf numFmtId="0" fontId="52" fillId="0" borderId="2" xfId="0" applyFont="1" applyBorder="1" applyAlignment="1">
      <alignment horizontal="center" vertical="center"/>
    </xf>
    <xf numFmtId="0" fontId="52" fillId="0" borderId="4" xfId="0" applyFont="1" applyBorder="1" applyAlignment="1">
      <alignment horizontal="center" vertical="center"/>
    </xf>
    <xf numFmtId="0" fontId="52" fillId="0" borderId="3" xfId="0" applyFont="1" applyBorder="1" applyAlignment="1">
      <alignment horizontal="center" vertical="center"/>
    </xf>
    <xf numFmtId="0" fontId="52" fillId="3" borderId="2" xfId="0" applyFont="1" applyFill="1" applyBorder="1" applyAlignment="1">
      <alignment horizontal="right" vertical="center" shrinkToFit="1"/>
    </xf>
    <xf numFmtId="0" fontId="52" fillId="3" borderId="4" xfId="0" applyFont="1" applyFill="1" applyBorder="1" applyAlignment="1">
      <alignment horizontal="right" vertical="center" shrinkToFit="1"/>
    </xf>
    <xf numFmtId="0" fontId="22" fillId="9" borderId="7" xfId="0" applyFont="1" applyFill="1" applyBorder="1" applyAlignment="1">
      <alignment horizontal="distributed" vertical="center" shrinkToFit="1"/>
    </xf>
    <xf numFmtId="0" fontId="22" fillId="9" borderId="15" xfId="0" applyFont="1" applyFill="1" applyBorder="1" applyAlignment="1">
      <alignment horizontal="distributed" vertical="center" shrinkToFit="1"/>
    </xf>
    <xf numFmtId="0" fontId="43" fillId="3" borderId="20" xfId="0" applyFont="1" applyFill="1" applyBorder="1" applyAlignment="1">
      <alignment horizontal="center" vertical="center" shrinkToFit="1"/>
    </xf>
    <xf numFmtId="0" fontId="43" fillId="3" borderId="21" xfId="0" applyFont="1" applyFill="1" applyBorder="1" applyAlignment="1">
      <alignment horizontal="center" vertical="center" shrinkToFit="1"/>
    </xf>
    <xf numFmtId="0" fontId="43" fillId="3" borderId="19" xfId="0" applyFont="1" applyFill="1" applyBorder="1" applyAlignment="1">
      <alignment horizontal="center" vertical="center" shrinkToFit="1"/>
    </xf>
    <xf numFmtId="0" fontId="22" fillId="3" borderId="184" xfId="0" applyFont="1" applyFill="1" applyBorder="1" applyAlignment="1">
      <alignment horizontal="center" vertical="center" shrinkToFit="1"/>
    </xf>
    <xf numFmtId="0" fontId="22" fillId="0" borderId="184" xfId="0" applyFont="1" applyBorder="1" applyAlignment="1">
      <alignment horizontal="center" vertical="center" wrapText="1"/>
    </xf>
    <xf numFmtId="0" fontId="22" fillId="0" borderId="184" xfId="0" applyFont="1" applyBorder="1" applyAlignment="1">
      <alignment horizontal="center" vertical="center" justifyLastLine="1"/>
    </xf>
    <xf numFmtId="0" fontId="22" fillId="9" borderId="186" xfId="0" applyFont="1" applyFill="1" applyBorder="1" applyAlignment="1">
      <alignment horizontal="center" vertical="center" textRotation="255" shrinkToFit="1"/>
    </xf>
    <xf numFmtId="0" fontId="22" fillId="9" borderId="7" xfId="0" applyFont="1" applyFill="1" applyBorder="1" applyAlignment="1">
      <alignment horizontal="center" vertical="center" textRotation="255" shrinkToFit="1"/>
    </xf>
    <xf numFmtId="0" fontId="22" fillId="9" borderId="8" xfId="0" applyFont="1" applyFill="1" applyBorder="1" applyAlignment="1">
      <alignment horizontal="center" vertical="center" textRotation="255" shrinkToFit="1"/>
    </xf>
    <xf numFmtId="0" fontId="22" fillId="11" borderId="186" xfId="0" applyFont="1" applyFill="1" applyBorder="1" applyAlignment="1">
      <alignment horizontal="center" vertical="center" textRotation="255" shrinkToFit="1"/>
    </xf>
    <xf numFmtId="0" fontId="22" fillId="11" borderId="7" xfId="0" applyFont="1" applyFill="1" applyBorder="1" applyAlignment="1">
      <alignment horizontal="center" vertical="center" textRotation="255" shrinkToFit="1"/>
    </xf>
    <xf numFmtId="0" fontId="22" fillId="11" borderId="8" xfId="0" applyFont="1" applyFill="1" applyBorder="1" applyAlignment="1">
      <alignment horizontal="center" vertical="center" textRotation="255" shrinkToFit="1"/>
    </xf>
    <xf numFmtId="0" fontId="22" fillId="3" borderId="23" xfId="0" applyFont="1" applyFill="1" applyBorder="1" applyAlignment="1">
      <alignment horizontal="right" vertical="center" shrinkToFit="1"/>
    </xf>
    <xf numFmtId="0" fontId="22" fillId="3" borderId="25" xfId="0" applyFont="1" applyFill="1" applyBorder="1" applyAlignment="1">
      <alignment horizontal="right" vertical="center" shrinkToFit="1"/>
    </xf>
    <xf numFmtId="0" fontId="52" fillId="3" borderId="20" xfId="0" applyFont="1" applyFill="1" applyBorder="1" applyAlignment="1">
      <alignment horizontal="right" vertical="center" shrinkToFit="1"/>
    </xf>
    <xf numFmtId="0" fontId="52" fillId="3" borderId="21" xfId="0" applyFont="1" applyFill="1" applyBorder="1" applyAlignment="1">
      <alignment horizontal="right" vertical="center" shrinkToFit="1"/>
    </xf>
    <xf numFmtId="0" fontId="22" fillId="9" borderId="190" xfId="0" applyFont="1" applyFill="1" applyBorder="1" applyAlignment="1">
      <alignment horizontal="center" vertical="center" shrinkToFit="1"/>
    </xf>
    <xf numFmtId="0" fontId="22" fillId="9" borderId="189" xfId="0" applyFont="1" applyFill="1" applyBorder="1" applyAlignment="1">
      <alignment horizontal="center" vertical="center" shrinkToFit="1"/>
    </xf>
    <xf numFmtId="0" fontId="46" fillId="3" borderId="186" xfId="0" applyFont="1" applyFill="1" applyBorder="1" applyAlignment="1">
      <alignment horizontal="center" vertical="center" shrinkToFit="1"/>
    </xf>
    <xf numFmtId="0" fontId="46" fillId="3" borderId="188" xfId="0" applyFont="1" applyFill="1" applyBorder="1" applyAlignment="1">
      <alignment horizontal="center" vertical="center" shrinkToFit="1"/>
    </xf>
    <xf numFmtId="0" fontId="46" fillId="3" borderId="187" xfId="0" applyFont="1" applyFill="1" applyBorder="1" applyAlignment="1">
      <alignment horizontal="center" vertical="center" shrinkToFit="1"/>
    </xf>
    <xf numFmtId="0" fontId="22" fillId="9" borderId="185" xfId="0" applyFont="1" applyFill="1" applyBorder="1" applyAlignment="1">
      <alignment horizontal="center" vertical="center" textRotation="255" shrinkToFit="1"/>
    </xf>
    <xf numFmtId="0" fontId="22" fillId="9" borderId="14" xfId="0" applyFont="1" applyFill="1" applyBorder="1" applyAlignment="1">
      <alignment horizontal="center" vertical="center" textRotation="255" shrinkToFit="1"/>
    </xf>
    <xf numFmtId="0" fontId="22" fillId="9" borderId="13" xfId="0" applyFont="1" applyFill="1" applyBorder="1" applyAlignment="1">
      <alignment horizontal="center" vertical="center" textRotation="255" shrinkToFit="1"/>
    </xf>
    <xf numFmtId="0" fontId="46" fillId="3" borderId="5" xfId="0" applyFont="1" applyFill="1" applyBorder="1" applyAlignment="1">
      <alignment horizontal="center" vertical="center" shrinkToFit="1"/>
    </xf>
    <xf numFmtId="0" fontId="46" fillId="3" borderId="10" xfId="0" applyFont="1" applyFill="1" applyBorder="1" applyAlignment="1">
      <alignment horizontal="center" vertical="center" shrinkToFit="1"/>
    </xf>
    <xf numFmtId="0" fontId="46" fillId="3" borderId="6" xfId="0" applyFont="1" applyFill="1" applyBorder="1" applyAlignment="1">
      <alignment horizontal="center" vertical="center" shrinkToFit="1"/>
    </xf>
    <xf numFmtId="0" fontId="53" fillId="9" borderId="194" xfId="0" applyFont="1" applyFill="1" applyBorder="1" applyAlignment="1">
      <alignment horizontal="center" vertical="center" wrapText="1" shrinkToFit="1"/>
    </xf>
    <xf numFmtId="0" fontId="53" fillId="9" borderId="205" xfId="0" applyFont="1" applyFill="1" applyBorder="1" applyAlignment="1">
      <alignment horizontal="center" vertical="center" wrapText="1" shrinkToFit="1"/>
    </xf>
    <xf numFmtId="0" fontId="53" fillId="9" borderId="199" xfId="0" applyFont="1" applyFill="1" applyBorder="1" applyAlignment="1">
      <alignment horizontal="center" vertical="center" wrapText="1" shrinkToFit="1"/>
    </xf>
    <xf numFmtId="0" fontId="53" fillId="9" borderId="192" xfId="0" applyFont="1" applyFill="1" applyBorder="1" applyAlignment="1">
      <alignment horizontal="center" vertical="center" wrapText="1" shrinkToFit="1"/>
    </xf>
    <xf numFmtId="0" fontId="46" fillId="3" borderId="2" xfId="0" applyFont="1" applyFill="1" applyBorder="1" applyAlignment="1">
      <alignment horizontal="center" vertical="center" shrinkToFit="1"/>
    </xf>
    <xf numFmtId="0" fontId="46" fillId="3" borderId="4" xfId="0" applyFont="1" applyFill="1" applyBorder="1" applyAlignment="1">
      <alignment horizontal="center" vertical="center" shrinkToFit="1"/>
    </xf>
    <xf numFmtId="0" fontId="46" fillId="3" borderId="3" xfId="0" applyFont="1" applyFill="1" applyBorder="1" applyAlignment="1">
      <alignment horizontal="center" vertical="center" shrinkToFit="1"/>
    </xf>
    <xf numFmtId="0" fontId="46" fillId="3" borderId="190" xfId="0" applyFont="1" applyFill="1" applyBorder="1" applyAlignment="1">
      <alignment horizontal="left" vertical="center" shrinkToFit="1"/>
    </xf>
    <xf numFmtId="0" fontId="46" fillId="3" borderId="191" xfId="0" applyFont="1" applyFill="1" applyBorder="1" applyAlignment="1">
      <alignment horizontal="left" vertical="center" shrinkToFit="1"/>
    </xf>
    <xf numFmtId="0" fontId="46" fillId="3" borderId="189" xfId="0" applyFont="1" applyFill="1" applyBorder="1" applyAlignment="1">
      <alignment horizontal="left" vertical="center" shrinkToFit="1"/>
    </xf>
    <xf numFmtId="0" fontId="46" fillId="3" borderId="26" xfId="0" applyFont="1" applyFill="1" applyBorder="1" applyAlignment="1">
      <alignment horizontal="center" vertical="center" shrinkToFit="1"/>
    </xf>
    <xf numFmtId="0" fontId="46" fillId="3" borderId="27" xfId="0" applyFont="1" applyFill="1" applyBorder="1" applyAlignment="1">
      <alignment horizontal="center" vertical="center" shrinkToFit="1"/>
    </xf>
    <xf numFmtId="0" fontId="46" fillId="3" borderId="28" xfId="0" applyFont="1" applyFill="1" applyBorder="1" applyAlignment="1">
      <alignment horizontal="center" vertical="center" shrinkToFit="1"/>
    </xf>
    <xf numFmtId="0" fontId="9" fillId="4" borderId="0" xfId="0" applyFont="1" applyFill="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7" fillId="0" borderId="0" xfId="0" applyFont="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7" fillId="3" borderId="0" xfId="0" applyFont="1" applyFill="1" applyAlignment="1">
      <alignment horizontal="right" vertical="center"/>
    </xf>
    <xf numFmtId="58" fontId="43" fillId="3" borderId="0" xfId="0" applyNumberFormat="1" applyFont="1" applyFill="1" applyAlignment="1">
      <alignment horizontal="right" vertical="center"/>
    </xf>
    <xf numFmtId="0" fontId="43" fillId="3" borderId="0" xfId="0" applyFont="1" applyFill="1" applyAlignment="1">
      <alignment horizontal="right" vertical="center"/>
    </xf>
    <xf numFmtId="0" fontId="56" fillId="3" borderId="0" xfId="0" applyFont="1" applyFill="1" applyAlignment="1">
      <alignment horizontal="center" vertical="center"/>
    </xf>
    <xf numFmtId="58" fontId="52" fillId="3" borderId="2" xfId="0" applyNumberFormat="1" applyFont="1" applyFill="1" applyBorder="1" applyAlignment="1">
      <alignment horizontal="center" vertical="center" shrinkToFit="1"/>
    </xf>
    <xf numFmtId="0" fontId="22" fillId="3" borderId="23" xfId="0" quotePrefix="1" applyFont="1" applyFill="1" applyBorder="1" applyAlignment="1">
      <alignment horizontal="center" vertical="center" shrinkToFit="1"/>
    </xf>
    <xf numFmtId="3" fontId="52" fillId="3" borderId="2" xfId="0" applyNumberFormat="1" applyFont="1" applyFill="1" applyBorder="1" applyAlignment="1">
      <alignment horizontal="right" vertical="center" shrinkToFit="1"/>
    </xf>
    <xf numFmtId="0" fontId="22" fillId="9" borderId="5" xfId="0" applyFont="1" applyFill="1" applyBorder="1" applyAlignment="1">
      <alignment horizontal="center" vertical="center" shrinkToFit="1"/>
    </xf>
    <xf numFmtId="0" fontId="22" fillId="9" borderId="6" xfId="0" applyFont="1" applyFill="1" applyBorder="1" applyAlignment="1">
      <alignment horizontal="center" vertical="center" shrinkToFit="1"/>
    </xf>
    <xf numFmtId="0" fontId="22" fillId="9" borderId="8" xfId="0" applyFont="1" applyFill="1" applyBorder="1" applyAlignment="1">
      <alignment horizontal="center" vertical="center" shrinkToFit="1"/>
    </xf>
    <xf numFmtId="0" fontId="22" fillId="9" borderId="9" xfId="0" applyFont="1" applyFill="1" applyBorder="1" applyAlignment="1">
      <alignment horizontal="center" vertical="center" shrinkToFit="1"/>
    </xf>
    <xf numFmtId="0" fontId="43" fillId="0" borderId="1" xfId="0" applyFont="1" applyBorder="1" applyAlignment="1">
      <alignment horizontal="center" vertical="center" shrinkToFit="1"/>
    </xf>
    <xf numFmtId="0" fontId="52" fillId="0" borderId="2" xfId="0" applyFont="1" applyBorder="1" applyAlignment="1">
      <alignment horizontal="left" vertical="center"/>
    </xf>
    <xf numFmtId="0" fontId="52" fillId="0" borderId="4" xfId="0" applyFont="1" applyBorder="1" applyAlignment="1">
      <alignment horizontal="left" vertical="center"/>
    </xf>
    <xf numFmtId="0" fontId="52" fillId="0" borderId="3" xfId="0" applyFont="1" applyBorder="1" applyAlignment="1">
      <alignment horizontal="left" vertical="center"/>
    </xf>
    <xf numFmtId="0" fontId="22" fillId="9" borderId="12" xfId="0" applyFont="1" applyFill="1" applyBorder="1" applyAlignment="1">
      <alignment horizontal="center" vertical="center" shrinkToFit="1"/>
    </xf>
    <xf numFmtId="0" fontId="22" fillId="9" borderId="13" xfId="0" applyFont="1" applyFill="1" applyBorder="1" applyAlignment="1">
      <alignment horizontal="center" vertical="center" shrinkToFit="1"/>
    </xf>
    <xf numFmtId="0" fontId="22" fillId="9" borderId="1" xfId="0" applyFont="1" applyFill="1" applyBorder="1" applyAlignment="1">
      <alignment horizontal="center" vertical="center"/>
    </xf>
    <xf numFmtId="0" fontId="43" fillId="3" borderId="5" xfId="0" applyFont="1" applyFill="1" applyBorder="1" applyAlignment="1">
      <alignment horizontal="left" vertical="center" wrapText="1" shrinkToFit="1"/>
    </xf>
    <xf numFmtId="0" fontId="43" fillId="3" borderId="10" xfId="0" applyFont="1" applyFill="1" applyBorder="1" applyAlignment="1">
      <alignment horizontal="left" vertical="center" wrapText="1" shrinkToFit="1"/>
    </xf>
    <xf numFmtId="0" fontId="43" fillId="3" borderId="6" xfId="0" applyFont="1" applyFill="1" applyBorder="1" applyAlignment="1">
      <alignment horizontal="left" vertical="center" wrapText="1" shrinkToFit="1"/>
    </xf>
    <xf numFmtId="0" fontId="43" fillId="3" borderId="8" xfId="0" applyFont="1" applyFill="1" applyBorder="1" applyAlignment="1">
      <alignment horizontal="left" vertical="center" wrapText="1" shrinkToFit="1"/>
    </xf>
    <xf numFmtId="0" fontId="43" fillId="3" borderId="11" xfId="0" applyFont="1" applyFill="1" applyBorder="1" applyAlignment="1">
      <alignment horizontal="left" vertical="center" wrapText="1" shrinkToFit="1"/>
    </xf>
    <xf numFmtId="0" fontId="43" fillId="0" borderId="1" xfId="0" applyFont="1" applyBorder="1" applyAlignment="1">
      <alignment horizontal="center" vertical="center"/>
    </xf>
    <xf numFmtId="0" fontId="22" fillId="9" borderId="2" xfId="0" applyFont="1" applyFill="1" applyBorder="1" applyAlignment="1">
      <alignment horizontal="center" vertical="center" shrinkToFit="1"/>
    </xf>
    <xf numFmtId="0" fontId="22" fillId="9" borderId="4" xfId="0" applyFont="1" applyFill="1" applyBorder="1" applyAlignment="1">
      <alignment horizontal="center" vertical="center" shrinkToFit="1"/>
    </xf>
    <xf numFmtId="0" fontId="22" fillId="9" borderId="3" xfId="0" applyFont="1" applyFill="1" applyBorder="1" applyAlignment="1">
      <alignment horizontal="center" vertical="center" shrinkToFit="1"/>
    </xf>
    <xf numFmtId="0" fontId="22" fillId="9" borderId="1" xfId="0" applyFont="1" applyFill="1" applyBorder="1" applyAlignment="1">
      <alignment horizontal="center" vertical="center" shrinkToFit="1"/>
    </xf>
    <xf numFmtId="38" fontId="43" fillId="3" borderId="2" xfId="1" applyFont="1" applyFill="1" applyBorder="1" applyAlignment="1">
      <alignment horizontal="right" vertical="center" shrinkToFit="1"/>
    </xf>
    <xf numFmtId="38" fontId="43" fillId="3" borderId="4" xfId="1" applyFont="1" applyFill="1" applyBorder="1" applyAlignment="1">
      <alignment horizontal="right" vertical="center" shrinkToFit="1"/>
    </xf>
    <xf numFmtId="0" fontId="22" fillId="9" borderId="191" xfId="0" applyFont="1" applyFill="1" applyBorder="1" applyAlignment="1">
      <alignment horizontal="center" vertical="center" shrinkToFit="1"/>
    </xf>
    <xf numFmtId="0" fontId="43" fillId="3" borderId="8" xfId="0" applyFont="1" applyFill="1" applyBorder="1" applyAlignment="1">
      <alignment horizontal="center" vertical="center" shrinkToFit="1"/>
    </xf>
    <xf numFmtId="0" fontId="43" fillId="3" borderId="11" xfId="0" applyFont="1" applyFill="1" applyBorder="1" applyAlignment="1">
      <alignment horizontal="center" vertical="center" shrinkToFit="1"/>
    </xf>
    <xf numFmtId="0" fontId="43" fillId="3" borderId="9" xfId="0" applyFont="1" applyFill="1" applyBorder="1" applyAlignment="1">
      <alignment horizontal="center" vertical="center" shrinkToFit="1"/>
    </xf>
    <xf numFmtId="0" fontId="43" fillId="3" borderId="190" xfId="0" applyFont="1" applyFill="1" applyBorder="1" applyAlignment="1">
      <alignment horizontal="center" vertical="center" shrinkToFit="1"/>
    </xf>
    <xf numFmtId="0" fontId="43" fillId="3" borderId="191" xfId="0" applyFont="1" applyFill="1" applyBorder="1" applyAlignment="1">
      <alignment horizontal="center" vertical="center" shrinkToFit="1"/>
    </xf>
    <xf numFmtId="0" fontId="43" fillId="3" borderId="189" xfId="0" applyFont="1" applyFill="1" applyBorder="1" applyAlignment="1">
      <alignment horizontal="center" vertical="center" shrinkToFit="1"/>
    </xf>
    <xf numFmtId="38" fontId="52" fillId="3" borderId="1" xfId="1" applyFont="1" applyFill="1" applyBorder="1" applyAlignment="1">
      <alignment horizontal="right" vertical="center" shrinkToFit="1"/>
    </xf>
    <xf numFmtId="0" fontId="43" fillId="3" borderId="5" xfId="0" applyFont="1" applyFill="1" applyBorder="1" applyAlignment="1">
      <alignment horizontal="center" vertical="center" shrinkToFit="1"/>
    </xf>
    <xf numFmtId="0" fontId="43" fillId="3" borderId="6" xfId="0" applyFont="1" applyFill="1" applyBorder="1" applyAlignment="1">
      <alignment horizontal="center" vertical="center" shrinkToFit="1"/>
    </xf>
    <xf numFmtId="0" fontId="43" fillId="3" borderId="2" xfId="0" applyFont="1" applyFill="1" applyBorder="1" applyAlignment="1">
      <alignment horizontal="center" vertical="center" shrinkToFit="1"/>
    </xf>
    <xf numFmtId="0" fontId="43" fillId="3" borderId="3" xfId="0" applyFont="1" applyFill="1" applyBorder="1" applyAlignment="1">
      <alignment horizontal="center" vertical="center" shrinkToFit="1"/>
    </xf>
    <xf numFmtId="178" fontId="43" fillId="3" borderId="2" xfId="0" applyNumberFormat="1" applyFont="1" applyFill="1" applyBorder="1" applyAlignment="1">
      <alignment horizontal="right" vertical="center" shrinkToFit="1"/>
    </xf>
    <xf numFmtId="178" fontId="43" fillId="3" borderId="3" xfId="0" applyNumberFormat="1" applyFont="1" applyFill="1" applyBorder="1" applyAlignment="1">
      <alignment horizontal="right" vertical="center" shrinkToFit="1"/>
    </xf>
    <xf numFmtId="0" fontId="55" fillId="0" borderId="0" xfId="0" applyFont="1" applyFill="1" applyAlignment="1">
      <alignment horizontal="center" vertical="center"/>
    </xf>
    <xf numFmtId="38" fontId="52" fillId="3" borderId="1" xfId="0" applyNumberFormat="1" applyFont="1" applyFill="1" applyBorder="1" applyAlignment="1">
      <alignment horizontal="right" vertical="center" shrinkToFit="1"/>
    </xf>
    <xf numFmtId="0" fontId="52" fillId="3" borderId="1" xfId="0" applyFont="1" applyFill="1" applyBorder="1" applyAlignment="1">
      <alignment horizontal="right" vertical="center" shrinkToFit="1"/>
    </xf>
    <xf numFmtId="0" fontId="43" fillId="3" borderId="1" xfId="0" applyFont="1" applyFill="1" applyBorder="1" applyAlignment="1">
      <alignment horizontal="left" vertical="center" shrinkToFit="1"/>
    </xf>
    <xf numFmtId="0" fontId="52" fillId="3" borderId="2" xfId="0" applyFont="1" applyFill="1" applyBorder="1" applyAlignment="1">
      <alignment horizontal="left" vertical="center" shrinkToFit="1"/>
    </xf>
    <xf numFmtId="0" fontId="52" fillId="3" borderId="4" xfId="0" applyFont="1" applyFill="1" applyBorder="1" applyAlignment="1">
      <alignment horizontal="left" vertical="center" shrinkToFit="1"/>
    </xf>
    <xf numFmtId="178" fontId="43" fillId="3" borderId="2" xfId="0" quotePrefix="1" applyNumberFormat="1" applyFont="1" applyFill="1" applyBorder="1" applyAlignment="1">
      <alignment horizontal="right" vertical="center" shrinkToFit="1"/>
    </xf>
    <xf numFmtId="38" fontId="55" fillId="3" borderId="206" xfId="1" applyFont="1" applyFill="1" applyBorder="1" applyAlignment="1">
      <alignment horizontal="right" vertical="center" shrinkToFit="1"/>
    </xf>
    <xf numFmtId="38" fontId="55" fillId="3" borderId="207" xfId="1" applyFont="1" applyFill="1" applyBorder="1" applyAlignment="1">
      <alignment horizontal="right" vertical="center" shrinkToFit="1"/>
    </xf>
    <xf numFmtId="0" fontId="55" fillId="3" borderId="197" xfId="0" applyFont="1" applyFill="1" applyBorder="1" applyAlignment="1">
      <alignment horizontal="center" vertical="center" shrinkToFit="1"/>
    </xf>
    <xf numFmtId="0" fontId="55" fillId="3" borderId="198" xfId="0" applyFont="1" applyFill="1" applyBorder="1" applyAlignment="1">
      <alignment horizontal="center" vertical="center" shrinkToFit="1"/>
    </xf>
    <xf numFmtId="0" fontId="22" fillId="9" borderId="186" xfId="0" applyFont="1" applyFill="1" applyBorder="1" applyAlignment="1">
      <alignment horizontal="center" vertical="center" shrinkToFit="1"/>
    </xf>
    <xf numFmtId="0" fontId="22" fillId="9" borderId="7" xfId="0" applyFont="1" applyFill="1" applyBorder="1" applyAlignment="1">
      <alignment horizontal="center" vertical="center" shrinkToFit="1"/>
    </xf>
    <xf numFmtId="0" fontId="22" fillId="0" borderId="184" xfId="0" applyFont="1" applyBorder="1" applyAlignment="1">
      <alignment horizontal="center" vertical="center" shrinkToFit="1"/>
    </xf>
    <xf numFmtId="0" fontId="43" fillId="0" borderId="205" xfId="0" applyFont="1" applyBorder="1" applyAlignment="1">
      <alignment horizontal="center" vertical="center"/>
    </xf>
    <xf numFmtId="0" fontId="43" fillId="0" borderId="210" xfId="0" applyFont="1" applyBorder="1" applyAlignment="1">
      <alignment horizontal="center" vertical="center"/>
    </xf>
    <xf numFmtId="0" fontId="66" fillId="0" borderId="125" xfId="3" applyFont="1" applyBorder="1" applyAlignment="1"/>
    <xf numFmtId="0" fontId="67" fillId="0" borderId="0" xfId="3" applyFont="1" applyAlignment="1">
      <alignment horizontal="left" vertical="center" wrapText="1"/>
    </xf>
    <xf numFmtId="0" fontId="67" fillId="0" borderId="106" xfId="3" applyFont="1" applyBorder="1" applyAlignment="1">
      <alignment horizontal="left" vertical="center" wrapText="1"/>
    </xf>
    <xf numFmtId="0" fontId="64" fillId="7" borderId="124" xfId="3" applyFont="1" applyFill="1" applyBorder="1" applyAlignment="1">
      <alignment horizontal="center" vertical="center"/>
    </xf>
    <xf numFmtId="0" fontId="64" fillId="7" borderId="123" xfId="3" applyFont="1" applyFill="1" applyBorder="1" applyAlignment="1">
      <alignment horizontal="center" vertical="center"/>
    </xf>
    <xf numFmtId="0" fontId="64" fillId="7" borderId="122" xfId="3" applyFont="1" applyFill="1" applyBorder="1" applyAlignment="1">
      <alignment horizontal="center" vertical="center"/>
    </xf>
    <xf numFmtId="0" fontId="15" fillId="0" borderId="118" xfId="3" applyFont="1" applyBorder="1" applyAlignment="1">
      <alignment horizontal="center" vertical="center"/>
    </xf>
    <xf numFmtId="0" fontId="15" fillId="0" borderId="117" xfId="3" applyFont="1" applyBorder="1" applyAlignment="1">
      <alignment horizontal="center" vertical="center"/>
    </xf>
    <xf numFmtId="0" fontId="59" fillId="8" borderId="129" xfId="3" applyFont="1" applyFill="1" applyBorder="1" applyAlignment="1">
      <alignment horizontal="center" vertical="center"/>
    </xf>
    <xf numFmtId="0" fontId="15" fillId="8" borderId="129" xfId="3" applyFont="1" applyFill="1" applyBorder="1" applyAlignment="1">
      <alignment horizontal="center" vertical="center"/>
    </xf>
    <xf numFmtId="0" fontId="62" fillId="0" borderId="0" xfId="3" applyFont="1" applyAlignment="1">
      <alignment horizontal="center" vertical="center" wrapText="1"/>
    </xf>
    <xf numFmtId="0" fontId="62" fillId="0" borderId="106" xfId="3" applyFont="1" applyBorder="1" applyAlignment="1">
      <alignment horizontal="center" vertical="center" wrapText="1"/>
    </xf>
    <xf numFmtId="0" fontId="63" fillId="0" borderId="0" xfId="3" applyFont="1" applyAlignment="1">
      <alignment horizontal="center" vertical="center"/>
    </xf>
    <xf numFmtId="0" fontId="63" fillId="0" borderId="106" xfId="3" applyFont="1" applyBorder="1" applyAlignment="1">
      <alignment horizontal="center" vertical="center"/>
    </xf>
    <xf numFmtId="0" fontId="64" fillId="7" borderId="128" xfId="3" applyFont="1" applyFill="1" applyBorder="1" applyAlignment="1">
      <alignment horizontal="center" vertical="center"/>
    </xf>
    <xf numFmtId="0" fontId="64" fillId="7" borderId="127" xfId="3" applyFont="1" applyFill="1" applyBorder="1" applyAlignment="1">
      <alignment horizontal="center" vertical="center"/>
    </xf>
    <xf numFmtId="0" fontId="64" fillId="7" borderId="126" xfId="3" applyFont="1" applyFill="1" applyBorder="1" applyAlignment="1">
      <alignment horizontal="center" vertical="center"/>
    </xf>
    <xf numFmtId="14" fontId="15" fillId="0" borderId="118" xfId="3" applyNumberFormat="1" applyFont="1" applyBorder="1" applyAlignment="1">
      <alignment horizontal="center" vertical="center"/>
    </xf>
    <xf numFmtId="14" fontId="15" fillId="0" borderId="117" xfId="3" applyNumberFormat="1" applyFont="1" applyBorder="1" applyAlignment="1">
      <alignment horizontal="center" vertical="center"/>
    </xf>
    <xf numFmtId="0" fontId="63" fillId="0" borderId="125" xfId="3" applyFont="1" applyBorder="1" applyAlignment="1">
      <alignment horizontal="center" vertical="center"/>
    </xf>
    <xf numFmtId="0" fontId="65" fillId="0" borderId="125" xfId="3" applyFont="1" applyBorder="1" applyAlignment="1">
      <alignment horizontal="center" vertical="center"/>
    </xf>
    <xf numFmtId="0" fontId="65" fillId="0" borderId="0" xfId="3" applyFont="1" applyAlignment="1">
      <alignment horizontal="center" vertical="center"/>
    </xf>
    <xf numFmtId="0" fontId="65" fillId="0" borderId="106" xfId="3" applyFont="1" applyBorder="1" applyAlignment="1">
      <alignment horizontal="center" vertical="center"/>
    </xf>
    <xf numFmtId="0" fontId="64" fillId="7" borderId="121" xfId="3" applyFont="1" applyFill="1" applyBorder="1" applyAlignment="1">
      <alignment horizontal="center" vertical="center"/>
    </xf>
    <xf numFmtId="0" fontId="64" fillId="7" borderId="120" xfId="3" applyFont="1" applyFill="1" applyBorder="1" applyAlignment="1">
      <alignment horizontal="center" vertical="center"/>
    </xf>
    <xf numFmtId="0" fontId="64" fillId="7" borderId="119" xfId="3" applyFont="1" applyFill="1" applyBorder="1" applyAlignment="1">
      <alignment horizontal="center" vertical="center"/>
    </xf>
    <xf numFmtId="0" fontId="64" fillId="6" borderId="116" xfId="3" applyFont="1" applyFill="1" applyBorder="1" applyAlignment="1">
      <alignment horizontal="center" vertical="center"/>
    </xf>
    <xf numFmtId="0" fontId="70" fillId="5" borderId="111" xfId="3" applyFont="1" applyFill="1" applyBorder="1" applyAlignment="1">
      <alignment horizontal="center" vertical="center" shrinkToFit="1"/>
    </xf>
    <xf numFmtId="0" fontId="70" fillId="5" borderId="110" xfId="3" applyFont="1" applyFill="1" applyBorder="1" applyAlignment="1">
      <alignment horizontal="center" vertical="center" shrinkToFit="1"/>
    </xf>
    <xf numFmtId="0" fontId="70" fillId="5" borderId="109" xfId="3" applyFont="1" applyFill="1" applyBorder="1" applyAlignment="1">
      <alignment horizontal="center" vertical="center" shrinkToFit="1"/>
    </xf>
    <xf numFmtId="0" fontId="15" fillId="0" borderId="111" xfId="3" applyFont="1" applyBorder="1" applyAlignment="1">
      <alignment horizontal="center" vertical="center" shrinkToFit="1"/>
    </xf>
    <xf numFmtId="0" fontId="15" fillId="0" borderId="110" xfId="3" applyFont="1" applyBorder="1" applyAlignment="1">
      <alignment horizontal="center" vertical="center" shrinkToFit="1"/>
    </xf>
    <xf numFmtId="0" fontId="15" fillId="0" borderId="109" xfId="3" applyFont="1" applyBorder="1" applyAlignment="1">
      <alignment horizontal="center" vertical="center" shrinkToFit="1"/>
    </xf>
    <xf numFmtId="0" fontId="70" fillId="5" borderId="108" xfId="3" applyFont="1" applyFill="1" applyBorder="1" applyAlignment="1">
      <alignment horizontal="center" vertical="center" shrinkToFit="1"/>
    </xf>
    <xf numFmtId="0" fontId="15" fillId="5" borderId="107" xfId="3" applyFont="1" applyFill="1" applyBorder="1" applyAlignment="1">
      <alignment shrinkToFit="1"/>
    </xf>
    <xf numFmtId="0" fontId="15" fillId="5" borderId="113" xfId="3" applyFont="1" applyFill="1" applyBorder="1" applyAlignment="1">
      <alignment shrinkToFit="1"/>
    </xf>
    <xf numFmtId="0" fontId="15" fillId="5" borderId="70" xfId="3" applyFont="1" applyFill="1" applyBorder="1" applyAlignment="1">
      <alignment shrinkToFit="1"/>
    </xf>
    <xf numFmtId="0" fontId="15" fillId="5" borderId="68" xfId="3" applyFont="1" applyFill="1" applyBorder="1" applyAlignment="1">
      <alignment shrinkToFit="1"/>
    </xf>
    <xf numFmtId="0" fontId="15" fillId="5" borderId="67" xfId="3" applyFont="1" applyFill="1" applyBorder="1" applyAlignment="1">
      <alignment shrinkToFit="1"/>
    </xf>
    <xf numFmtId="0" fontId="15" fillId="0" borderId="115" xfId="3" applyFont="1" applyBorder="1" applyAlignment="1">
      <alignment horizontal="center" vertical="center"/>
    </xf>
    <xf numFmtId="0" fontId="15" fillId="0" borderId="114" xfId="3" applyFont="1" applyBorder="1" applyAlignment="1">
      <alignment horizontal="center" vertical="center"/>
    </xf>
    <xf numFmtId="0" fontId="70" fillId="5" borderId="107" xfId="3" applyFont="1" applyFill="1" applyBorder="1" applyAlignment="1">
      <alignment horizontal="center" vertical="center" shrinkToFit="1"/>
    </xf>
    <xf numFmtId="0" fontId="70" fillId="5" borderId="113" xfId="3" applyFont="1" applyFill="1" applyBorder="1" applyAlignment="1">
      <alignment horizontal="center" vertical="center" shrinkToFit="1"/>
    </xf>
    <xf numFmtId="0" fontId="70" fillId="5" borderId="70" xfId="3" applyFont="1" applyFill="1" applyBorder="1" applyAlignment="1">
      <alignment horizontal="center" vertical="center" shrinkToFit="1"/>
    </xf>
    <xf numFmtId="0" fontId="70" fillId="5" borderId="68" xfId="3" applyFont="1" applyFill="1" applyBorder="1" applyAlignment="1">
      <alignment horizontal="center" vertical="center" shrinkToFit="1"/>
    </xf>
    <xf numFmtId="0" fontId="70" fillId="5" borderId="67" xfId="3" applyFont="1" applyFill="1" applyBorder="1" applyAlignment="1">
      <alignment horizontal="center" vertical="center" shrinkToFit="1"/>
    </xf>
    <xf numFmtId="0" fontId="15" fillId="0" borderId="115" xfId="3" applyFont="1" applyBorder="1" applyAlignment="1">
      <alignment horizontal="center" vertical="center" shrinkToFit="1"/>
    </xf>
    <xf numFmtId="0" fontId="15" fillId="0" borderId="114" xfId="3" applyFont="1" applyBorder="1" applyAlignment="1">
      <alignment horizontal="center" vertical="center" shrinkToFit="1"/>
    </xf>
    <xf numFmtId="0" fontId="68" fillId="0" borderId="125" xfId="3" applyFont="1" applyBorder="1" applyAlignment="1">
      <alignment horizontal="left" vertical="center"/>
    </xf>
    <xf numFmtId="0" fontId="68" fillId="0" borderId="106" xfId="3" applyFont="1" applyBorder="1" applyAlignment="1">
      <alignment horizontal="left" vertical="center"/>
    </xf>
    <xf numFmtId="58" fontId="15" fillId="0" borderId="111" xfId="3" applyNumberFormat="1" applyFont="1" applyBorder="1" applyAlignment="1">
      <alignment horizontal="center" vertical="center" shrinkToFit="1"/>
    </xf>
    <xf numFmtId="0" fontId="15" fillId="5" borderId="110" xfId="3" applyFont="1" applyFill="1" applyBorder="1" applyAlignment="1">
      <alignment shrinkToFit="1"/>
    </xf>
    <xf numFmtId="0" fontId="15" fillId="5" borderId="109" xfId="3" applyFont="1" applyFill="1" applyBorder="1" applyAlignment="1">
      <alignment shrinkToFit="1"/>
    </xf>
    <xf numFmtId="0" fontId="15" fillId="0" borderId="112" xfId="3" applyFont="1" applyBorder="1" applyAlignment="1">
      <alignment horizontal="center" vertical="center" shrinkToFit="1"/>
    </xf>
    <xf numFmtId="3" fontId="15" fillId="0" borderId="111" xfId="3" applyNumberFormat="1" applyFont="1" applyBorder="1" applyAlignment="1">
      <alignment horizontal="right" vertical="center" shrinkToFit="1"/>
    </xf>
    <xf numFmtId="0" fontId="15" fillId="0" borderId="110" xfId="3" applyFont="1" applyBorder="1" applyAlignment="1">
      <alignment horizontal="right" vertical="center" shrinkToFit="1"/>
    </xf>
    <xf numFmtId="57" fontId="15" fillId="0" borderId="112" xfId="3" applyNumberFormat="1" applyFont="1" applyBorder="1" applyAlignment="1">
      <alignment horizontal="center" vertical="center" shrinkToFit="1"/>
    </xf>
    <xf numFmtId="0" fontId="15" fillId="0" borderId="112" xfId="3" applyFont="1" applyBorder="1" applyAlignment="1">
      <alignment horizontal="center" vertical="center"/>
    </xf>
    <xf numFmtId="3" fontId="15" fillId="0" borderId="111" xfId="3" applyNumberFormat="1" applyFont="1" applyBorder="1" applyAlignment="1">
      <alignment horizontal="right" vertical="center"/>
    </xf>
    <xf numFmtId="0" fontId="15" fillId="0" borderId="110" xfId="3" applyFont="1" applyBorder="1" applyAlignment="1">
      <alignment horizontal="right" vertical="center"/>
    </xf>
    <xf numFmtId="3" fontId="15" fillId="0" borderId="111" xfId="3" applyNumberFormat="1" applyFont="1" applyBorder="1" applyAlignment="1">
      <alignment horizontal="center" vertical="center"/>
    </xf>
    <xf numFmtId="3" fontId="15" fillId="0" borderId="110" xfId="3" applyNumberFormat="1" applyFont="1" applyBorder="1" applyAlignment="1">
      <alignment horizontal="center" vertical="center"/>
    </xf>
    <xf numFmtId="3" fontId="15" fillId="0" borderId="109" xfId="3" applyNumberFormat="1" applyFont="1" applyBorder="1" applyAlignment="1">
      <alignment horizontal="center" vertical="center"/>
    </xf>
    <xf numFmtId="0" fontId="15" fillId="0" borderId="105" xfId="3" applyFont="1" applyBorder="1" applyAlignment="1">
      <alignment horizontal="center" vertical="center"/>
    </xf>
    <xf numFmtId="180" fontId="15" fillId="0" borderId="105" xfId="4" applyNumberFormat="1" applyFont="1" applyFill="1" applyBorder="1" applyAlignment="1">
      <alignment horizontal="right" vertical="center"/>
    </xf>
    <xf numFmtId="0" fontId="72" fillId="0" borderId="0" xfId="3" applyFont="1" applyAlignment="1">
      <alignment horizontal="left" vertical="center" wrapText="1"/>
    </xf>
    <xf numFmtId="0" fontId="15" fillId="5" borderId="105" xfId="3" applyFont="1" applyFill="1" applyBorder="1" applyAlignment="1">
      <alignment horizontal="center" vertical="center"/>
    </xf>
    <xf numFmtId="180" fontId="7" fillId="5" borderId="105" xfId="4" applyNumberFormat="1" applyFont="1" applyFill="1" applyBorder="1" applyAlignment="1">
      <alignment horizontal="right" vertical="center"/>
    </xf>
    <xf numFmtId="0" fontId="15" fillId="5" borderId="87" xfId="3" applyFont="1" applyFill="1" applyBorder="1" applyAlignment="1">
      <alignment horizontal="center" vertical="center"/>
    </xf>
    <xf numFmtId="0" fontId="15" fillId="5" borderId="0" xfId="3" applyFont="1" applyFill="1" applyAlignment="1">
      <alignment horizontal="center" vertical="center"/>
    </xf>
    <xf numFmtId="180" fontId="7" fillId="5" borderId="86" xfId="4" applyNumberFormat="1" applyFont="1" applyFill="1" applyBorder="1" applyAlignment="1">
      <alignment horizontal="right" vertical="center"/>
    </xf>
    <xf numFmtId="180" fontId="7" fillId="5" borderId="0" xfId="4" applyNumberFormat="1" applyFont="1" applyFill="1" applyBorder="1" applyAlignment="1">
      <alignment horizontal="right" vertical="center"/>
    </xf>
    <xf numFmtId="180" fontId="7" fillId="5" borderId="85" xfId="4" applyNumberFormat="1" applyFont="1" applyFill="1" applyBorder="1" applyAlignment="1">
      <alignment horizontal="right" vertical="center"/>
    </xf>
    <xf numFmtId="0" fontId="15" fillId="0" borderId="79" xfId="3" applyFont="1" applyBorder="1" applyAlignment="1">
      <alignment horizontal="center" vertical="center"/>
    </xf>
    <xf numFmtId="0" fontId="15" fillId="0" borderId="78" xfId="3" applyFont="1" applyBorder="1" applyAlignment="1">
      <alignment horizontal="center" vertical="center"/>
    </xf>
    <xf numFmtId="179" fontId="15" fillId="0" borderId="78" xfId="3" applyNumberFormat="1" applyFont="1" applyBorder="1" applyAlignment="1">
      <alignment horizontal="right" vertical="center"/>
    </xf>
    <xf numFmtId="179" fontId="15" fillId="0" borderId="77" xfId="3" applyNumberFormat="1" applyFont="1" applyBorder="1" applyAlignment="1">
      <alignment horizontal="right" vertical="center"/>
    </xf>
    <xf numFmtId="0" fontId="15" fillId="0" borderId="0" xfId="3" applyFont="1" applyAlignment="1">
      <alignment horizontal="center" vertical="center"/>
    </xf>
    <xf numFmtId="41" fontId="15" fillId="0" borderId="0" xfId="3" applyNumberFormat="1" applyFont="1" applyAlignment="1">
      <alignment horizontal="center" vertical="center"/>
    </xf>
    <xf numFmtId="0" fontId="64" fillId="4" borderId="104" xfId="3" applyFont="1" applyFill="1" applyBorder="1" applyAlignment="1">
      <alignment horizontal="center" vertical="center"/>
    </xf>
    <xf numFmtId="0" fontId="64" fillId="4" borderId="103" xfId="3" applyFont="1" applyFill="1" applyBorder="1" applyAlignment="1">
      <alignment horizontal="center" vertical="center"/>
    </xf>
    <xf numFmtId="0" fontId="64" fillId="6" borderId="108" xfId="3" applyFont="1" applyFill="1" applyBorder="1" applyAlignment="1">
      <alignment horizontal="center" vertical="center" textRotation="255"/>
    </xf>
    <xf numFmtId="0" fontId="64" fillId="6" borderId="107" xfId="3" applyFont="1" applyFill="1" applyBorder="1" applyAlignment="1">
      <alignment horizontal="center" vertical="center" textRotation="255"/>
    </xf>
    <xf numFmtId="0" fontId="64" fillId="6" borderId="87" xfId="3" applyFont="1" applyFill="1" applyBorder="1" applyAlignment="1">
      <alignment horizontal="center" vertical="center" textRotation="255"/>
    </xf>
    <xf numFmtId="0" fontId="64" fillId="6" borderId="0" xfId="3" applyFont="1" applyFill="1" applyAlignment="1">
      <alignment horizontal="center" vertical="center" textRotation="255"/>
    </xf>
    <xf numFmtId="0" fontId="64" fillId="6" borderId="70" xfId="3" applyFont="1" applyFill="1" applyBorder="1" applyAlignment="1">
      <alignment horizontal="center" vertical="center" textRotation="255"/>
    </xf>
    <xf numFmtId="0" fontId="64" fillId="6" borderId="68" xfId="3" applyFont="1" applyFill="1" applyBorder="1" applyAlignment="1">
      <alignment horizontal="center" vertical="center" textRotation="255"/>
    </xf>
    <xf numFmtId="6" fontId="69" fillId="0" borderId="0" xfId="5" applyFont="1" applyAlignment="1">
      <alignment horizontal="right" vertical="center"/>
    </xf>
    <xf numFmtId="6" fontId="69" fillId="0" borderId="106" xfId="5" applyFont="1" applyBorder="1" applyAlignment="1">
      <alignment horizontal="right" vertical="center"/>
    </xf>
    <xf numFmtId="0" fontId="64" fillId="6" borderId="102" xfId="3" applyFont="1" applyFill="1" applyBorder="1" applyAlignment="1">
      <alignment horizontal="center" vertical="center" textRotation="255"/>
    </xf>
    <xf numFmtId="0" fontId="64" fillId="6" borderId="101" xfId="3" applyFont="1" applyFill="1" applyBorder="1" applyAlignment="1">
      <alignment horizontal="center" vertical="center" textRotation="255"/>
    </xf>
    <xf numFmtId="0" fontId="64" fillId="6" borderId="100" xfId="3" applyFont="1" applyFill="1" applyBorder="1" applyAlignment="1">
      <alignment horizontal="center" vertical="center" textRotation="255"/>
    </xf>
    <xf numFmtId="0" fontId="64" fillId="6" borderId="99" xfId="3" applyFont="1" applyFill="1" applyBorder="1" applyAlignment="1">
      <alignment horizontal="center" vertical="center" textRotation="255"/>
    </xf>
    <xf numFmtId="0" fontId="15" fillId="0" borderId="83" xfId="3" applyFont="1" applyBorder="1" applyAlignment="1">
      <alignment horizontal="center" vertical="center"/>
    </xf>
    <xf numFmtId="0" fontId="15" fillId="0" borderId="82" xfId="3" applyFont="1" applyBorder="1" applyAlignment="1">
      <alignment horizontal="center" vertical="center"/>
    </xf>
    <xf numFmtId="180" fontId="15" fillId="0" borderId="82" xfId="3" applyNumberFormat="1" applyFont="1" applyBorder="1" applyAlignment="1">
      <alignment horizontal="right" vertical="center"/>
    </xf>
    <xf numFmtId="180" fontId="15" fillId="0" borderId="81" xfId="3" applyNumberFormat="1" applyFont="1" applyBorder="1" applyAlignment="1">
      <alignment horizontal="right" vertical="center"/>
    </xf>
    <xf numFmtId="0" fontId="64" fillId="4" borderId="0" xfId="3" applyFont="1" applyFill="1" applyAlignment="1">
      <alignment horizontal="center" vertical="center"/>
    </xf>
    <xf numFmtId="180" fontId="15" fillId="0" borderId="78" xfId="3" applyNumberFormat="1" applyFont="1" applyBorder="1" applyAlignment="1">
      <alignment horizontal="right" vertical="center"/>
    </xf>
    <xf numFmtId="180" fontId="15" fillId="0" borderId="77" xfId="3" applyNumberFormat="1" applyFont="1" applyBorder="1" applyAlignment="1">
      <alignment horizontal="right" vertical="center"/>
    </xf>
    <xf numFmtId="0" fontId="15" fillId="0" borderId="74" xfId="3" applyFont="1" applyBorder="1" applyAlignment="1">
      <alignment horizontal="center" vertical="center"/>
    </xf>
    <xf numFmtId="0" fontId="15" fillId="0" borderId="73" xfId="3" applyFont="1" applyBorder="1" applyAlignment="1">
      <alignment horizontal="center" vertical="center"/>
    </xf>
    <xf numFmtId="180" fontId="15" fillId="0" borderId="73" xfId="3" applyNumberFormat="1" applyFont="1" applyBorder="1" applyAlignment="1">
      <alignment horizontal="right" vertical="center"/>
    </xf>
    <xf numFmtId="180" fontId="15" fillId="0" borderId="72" xfId="3" applyNumberFormat="1" applyFont="1" applyBorder="1" applyAlignment="1">
      <alignment horizontal="right" vertical="center"/>
    </xf>
    <xf numFmtId="0" fontId="64" fillId="6" borderId="98" xfId="3" applyFont="1" applyFill="1" applyBorder="1" applyAlignment="1">
      <alignment horizontal="center" vertical="center" textRotation="255"/>
    </xf>
    <xf numFmtId="0" fontId="64" fillId="6" borderId="76" xfId="3" applyFont="1" applyFill="1" applyBorder="1" applyAlignment="1">
      <alignment horizontal="center" vertical="center" textRotation="255"/>
    </xf>
    <xf numFmtId="0" fontId="73" fillId="6" borderId="97" xfId="3" applyFont="1" applyFill="1" applyBorder="1" applyAlignment="1">
      <alignment horizontal="center" vertical="center" textRotation="255"/>
    </xf>
    <xf numFmtId="0" fontId="73" fillId="6" borderId="89" xfId="3" applyFont="1" applyFill="1" applyBorder="1" applyAlignment="1">
      <alignment horizontal="center" vertical="center" textRotation="255"/>
    </xf>
    <xf numFmtId="0" fontId="73" fillId="6" borderId="88" xfId="3" applyFont="1" applyFill="1" applyBorder="1" applyAlignment="1">
      <alignment horizontal="center" vertical="center" textRotation="255"/>
    </xf>
    <xf numFmtId="0" fontId="15" fillId="0" borderId="96" xfId="3" applyFont="1" applyBorder="1" applyAlignment="1">
      <alignment horizontal="center" vertical="center"/>
    </xf>
    <xf numFmtId="0" fontId="15" fillId="0" borderId="95" xfId="3" applyFont="1" applyBorder="1" applyAlignment="1">
      <alignment horizontal="center" vertical="center"/>
    </xf>
    <xf numFmtId="0" fontId="15" fillId="0" borderId="94" xfId="3" applyFont="1" applyBorder="1" applyAlignment="1">
      <alignment horizontal="center" vertical="center"/>
    </xf>
    <xf numFmtId="0" fontId="15" fillId="0" borderId="93" xfId="3" applyFont="1" applyBorder="1" applyAlignment="1">
      <alignment horizontal="center" vertical="center"/>
    </xf>
    <xf numFmtId="179" fontId="15" fillId="0" borderId="69" xfId="3" applyNumberFormat="1" applyFont="1" applyBorder="1" applyAlignment="1">
      <alignment horizontal="right" vertical="center"/>
    </xf>
    <xf numFmtId="179" fontId="15" fillId="0" borderId="68" xfId="3" applyNumberFormat="1" applyFont="1" applyBorder="1" applyAlignment="1">
      <alignment horizontal="right" vertical="center"/>
    </xf>
    <xf numFmtId="179" fontId="15" fillId="0" borderId="67" xfId="3" applyNumberFormat="1" applyFont="1" applyBorder="1" applyAlignment="1">
      <alignment horizontal="right" vertical="center"/>
    </xf>
    <xf numFmtId="0" fontId="15" fillId="0" borderId="92" xfId="3" applyFont="1" applyBorder="1" applyAlignment="1">
      <alignment horizontal="center" vertical="center"/>
    </xf>
    <xf numFmtId="0" fontId="15" fillId="0" borderId="91" xfId="3" applyFont="1" applyBorder="1" applyAlignment="1">
      <alignment horizontal="center" vertical="center"/>
    </xf>
    <xf numFmtId="0" fontId="15" fillId="0" borderId="90" xfId="3" applyFont="1" applyBorder="1" applyAlignment="1">
      <alignment horizontal="center" vertical="center"/>
    </xf>
    <xf numFmtId="0" fontId="15" fillId="0" borderId="70" xfId="3" applyFont="1" applyBorder="1" applyAlignment="1">
      <alignment horizontal="center" vertical="center"/>
    </xf>
    <xf numFmtId="0" fontId="15" fillId="0" borderId="68" xfId="3" applyFont="1" applyBorder="1" applyAlignment="1">
      <alignment horizontal="center" vertical="center"/>
    </xf>
    <xf numFmtId="179" fontId="15" fillId="0" borderId="73" xfId="3" applyNumberFormat="1" applyFont="1" applyBorder="1" applyAlignment="1">
      <alignment horizontal="right" vertical="center"/>
    </xf>
    <xf numFmtId="179" fontId="15" fillId="0" borderId="72" xfId="3" applyNumberFormat="1" applyFont="1" applyBorder="1" applyAlignment="1">
      <alignment horizontal="right" vertical="center"/>
    </xf>
    <xf numFmtId="180" fontId="15" fillId="0" borderId="78" xfId="3" applyNumberFormat="1" applyFont="1" applyBorder="1" applyAlignment="1">
      <alignment horizontal="center" vertical="center"/>
    </xf>
    <xf numFmtId="180" fontId="15" fillId="0" borderId="77" xfId="3" applyNumberFormat="1" applyFont="1" applyBorder="1" applyAlignment="1">
      <alignment horizontal="center" vertical="center"/>
    </xf>
    <xf numFmtId="0" fontId="15" fillId="0" borderId="79" xfId="3" applyFont="1" applyBorder="1" applyAlignment="1">
      <alignment horizontal="left" vertical="center"/>
    </xf>
    <xf numFmtId="0" fontId="15" fillId="0" borderId="78" xfId="3" applyFont="1" applyBorder="1" applyAlignment="1">
      <alignment horizontal="left" vertical="center"/>
    </xf>
    <xf numFmtId="0" fontId="73" fillId="6" borderId="84" xfId="3" applyFont="1" applyFill="1" applyBorder="1" applyAlignment="1">
      <alignment horizontal="center" vertical="center" textRotation="255"/>
    </xf>
    <xf numFmtId="0" fontId="73" fillId="6" borderId="80" xfId="3" applyFont="1" applyFill="1" applyBorder="1" applyAlignment="1">
      <alignment horizontal="center" vertical="center" textRotation="255"/>
    </xf>
    <xf numFmtId="0" fontId="73" fillId="6" borderId="75" xfId="3" applyFont="1" applyFill="1" applyBorder="1" applyAlignment="1">
      <alignment horizontal="center" vertical="center" textRotation="255"/>
    </xf>
    <xf numFmtId="0" fontId="15" fillId="5" borderId="70" xfId="3" applyFont="1" applyFill="1" applyBorder="1" applyAlignment="1">
      <alignment horizontal="center" vertical="center"/>
    </xf>
    <xf numFmtId="0" fontId="15" fillId="5" borderId="68" xfId="3" applyFont="1" applyFill="1" applyBorder="1" applyAlignment="1">
      <alignment horizontal="center" vertical="center"/>
    </xf>
    <xf numFmtId="0" fontId="15" fillId="5" borderId="71" xfId="3" applyFont="1" applyFill="1" applyBorder="1" applyAlignment="1">
      <alignment horizontal="center" vertical="center"/>
    </xf>
    <xf numFmtId="180" fontId="7" fillId="5" borderId="69" xfId="4" applyNumberFormat="1" applyFont="1" applyFill="1" applyBorder="1" applyAlignment="1">
      <alignment horizontal="right" vertical="center"/>
    </xf>
    <xf numFmtId="180" fontId="7" fillId="5" borderId="68" xfId="4" applyNumberFormat="1" applyFont="1" applyFill="1" applyBorder="1" applyAlignment="1">
      <alignment horizontal="right" vertical="center"/>
    </xf>
    <xf numFmtId="180" fontId="7" fillId="5" borderId="67" xfId="4" applyNumberFormat="1" applyFont="1" applyFill="1" applyBorder="1" applyAlignment="1">
      <alignment horizontal="right" vertical="center"/>
    </xf>
    <xf numFmtId="3" fontId="15" fillId="0" borderId="111" xfId="3" applyNumberFormat="1" applyFont="1" applyBorder="1" applyAlignment="1">
      <alignment horizontal="center" vertical="center" shrinkToFit="1"/>
    </xf>
    <xf numFmtId="57" fontId="15" fillId="0" borderId="111" xfId="3" applyNumberFormat="1" applyFont="1" applyBorder="1" applyAlignment="1">
      <alignment horizontal="center" vertical="center" shrinkToFit="1"/>
    </xf>
    <xf numFmtId="0" fontId="15" fillId="0" borderId="200" xfId="3" applyFont="1" applyBorder="1" applyAlignment="1">
      <alignment horizontal="center" vertical="center" shrinkToFit="1"/>
    </xf>
    <xf numFmtId="0" fontId="15" fillId="0" borderId="201" xfId="3" applyFont="1" applyBorder="1" applyAlignment="1">
      <alignment horizontal="center" vertical="center" shrinkToFit="1"/>
    </xf>
    <xf numFmtId="0" fontId="70" fillId="5" borderId="202" xfId="3" applyFont="1" applyFill="1" applyBorder="1" applyAlignment="1">
      <alignment horizontal="center" vertical="center" shrinkToFit="1"/>
    </xf>
    <xf numFmtId="0" fontId="70" fillId="5" borderId="201" xfId="3" applyFont="1" applyFill="1" applyBorder="1" applyAlignment="1">
      <alignment horizontal="center" vertical="center" shrinkToFit="1"/>
    </xf>
    <xf numFmtId="0" fontId="70" fillId="5" borderId="203" xfId="3" applyFont="1" applyFill="1" applyBorder="1" applyAlignment="1">
      <alignment horizontal="center" vertical="center" shrinkToFit="1"/>
    </xf>
    <xf numFmtId="0" fontId="15" fillId="0" borderId="202" xfId="3" applyFont="1" applyBorder="1" applyAlignment="1">
      <alignment horizontal="center" vertical="center" shrinkToFit="1"/>
    </xf>
    <xf numFmtId="0" fontId="15" fillId="0" borderId="204" xfId="3" applyFont="1" applyBorder="1" applyAlignment="1">
      <alignment horizontal="center" vertical="center" shrinkToFit="1"/>
    </xf>
    <xf numFmtId="0" fontId="70" fillId="5" borderId="200" xfId="3" applyFont="1" applyFill="1" applyBorder="1" applyAlignment="1">
      <alignment horizontal="center" vertical="center" shrinkToFit="1"/>
    </xf>
    <xf numFmtId="0" fontId="70" fillId="5" borderId="204" xfId="3" applyFont="1" applyFill="1" applyBorder="1" applyAlignment="1">
      <alignment horizontal="center" vertical="center" shrinkToFit="1"/>
    </xf>
    <xf numFmtId="0" fontId="15" fillId="0" borderId="110" xfId="3" applyFont="1" applyBorder="1" applyAlignment="1">
      <alignment horizontal="center" vertical="center"/>
    </xf>
    <xf numFmtId="0" fontId="53" fillId="0" borderId="74" xfId="3" applyFont="1" applyBorder="1" applyAlignment="1">
      <alignment horizontal="center" vertical="center"/>
    </xf>
    <xf numFmtId="0" fontId="53" fillId="0" borderId="73" xfId="3" applyFont="1" applyBorder="1" applyAlignment="1">
      <alignment horizontal="center" vertical="center"/>
    </xf>
    <xf numFmtId="180" fontId="53" fillId="0" borderId="73" xfId="3" applyNumberFormat="1" applyFont="1" applyBorder="1" applyAlignment="1">
      <alignment horizontal="right" vertical="center"/>
    </xf>
    <xf numFmtId="180" fontId="53" fillId="0" borderId="72" xfId="3" applyNumberFormat="1" applyFont="1" applyBorder="1" applyAlignment="1">
      <alignment horizontal="right" vertical="center"/>
    </xf>
    <xf numFmtId="0" fontId="53" fillId="0" borderId="79" xfId="3" applyFont="1" applyBorder="1" applyAlignment="1">
      <alignment horizontal="left" vertical="center"/>
    </xf>
    <xf numFmtId="0" fontId="53" fillId="0" borderId="78" xfId="3" applyFont="1" applyBorder="1" applyAlignment="1">
      <alignment horizontal="left" vertical="center"/>
    </xf>
    <xf numFmtId="179" fontId="53" fillId="0" borderId="78" xfId="3" applyNumberFormat="1" applyFont="1" applyBorder="1" applyAlignment="1">
      <alignment horizontal="center" vertical="center"/>
    </xf>
    <xf numFmtId="179" fontId="53" fillId="0" borderId="77" xfId="3" applyNumberFormat="1" applyFont="1" applyBorder="1" applyAlignment="1">
      <alignment horizontal="center" vertical="center"/>
    </xf>
    <xf numFmtId="0" fontId="53" fillId="0" borderId="105" xfId="3" applyFont="1" applyBorder="1" applyAlignment="1">
      <alignment horizontal="center" vertical="center" shrinkToFit="1"/>
    </xf>
    <xf numFmtId="180" fontId="53" fillId="0" borderId="105" xfId="4" applyNumberFormat="1" applyFont="1" applyFill="1" applyBorder="1" applyAlignment="1">
      <alignment horizontal="right" vertical="center"/>
    </xf>
    <xf numFmtId="0" fontId="15" fillId="5" borderId="152" xfId="3" applyFont="1" applyFill="1" applyBorder="1" applyAlignment="1">
      <alignment horizontal="center" vertical="center"/>
    </xf>
    <xf numFmtId="0" fontId="15" fillId="5" borderId="149" xfId="3" applyFont="1" applyFill="1" applyBorder="1" applyAlignment="1">
      <alignment horizontal="center" vertical="center"/>
    </xf>
    <xf numFmtId="0" fontId="15" fillId="5" borderId="151" xfId="3" applyFont="1" applyFill="1" applyBorder="1" applyAlignment="1">
      <alignment horizontal="center" vertical="center"/>
    </xf>
    <xf numFmtId="179" fontId="15" fillId="0" borderId="150" xfId="3" applyNumberFormat="1" applyFont="1" applyBorder="1" applyAlignment="1">
      <alignment horizontal="right" vertical="center"/>
    </xf>
    <xf numFmtId="179" fontId="15" fillId="0" borderId="149" xfId="3" applyNumberFormat="1" applyFont="1" applyBorder="1" applyAlignment="1">
      <alignment horizontal="right" vertical="center"/>
    </xf>
    <xf numFmtId="179" fontId="15" fillId="0" borderId="148" xfId="3" applyNumberFormat="1" applyFont="1" applyBorder="1" applyAlignment="1">
      <alignment horizontal="right" vertical="center"/>
    </xf>
    <xf numFmtId="0" fontId="53" fillId="5" borderId="105" xfId="3" applyFont="1" applyFill="1" applyBorder="1" applyAlignment="1">
      <alignment horizontal="center" vertical="center"/>
    </xf>
    <xf numFmtId="180" fontId="53" fillId="5" borderId="105" xfId="4" applyNumberFormat="1" applyFont="1" applyFill="1" applyBorder="1" applyAlignment="1">
      <alignment horizontal="right" vertical="center"/>
    </xf>
    <xf numFmtId="0" fontId="53" fillId="0" borderId="0" xfId="3" applyFont="1" applyAlignment="1">
      <alignment horizontal="center" vertical="center"/>
    </xf>
    <xf numFmtId="41" fontId="53" fillId="0" borderId="0" xfId="3" applyNumberFormat="1" applyFont="1" applyAlignment="1">
      <alignment horizontal="center" vertical="center"/>
    </xf>
    <xf numFmtId="0" fontId="15" fillId="3" borderId="5" xfId="3" applyFont="1" applyFill="1" applyBorder="1" applyAlignment="1">
      <alignment horizontal="left" vertical="center" wrapText="1"/>
    </xf>
    <xf numFmtId="0" fontId="15" fillId="3" borderId="10" xfId="3" applyFont="1" applyFill="1" applyBorder="1" applyAlignment="1">
      <alignment horizontal="left" vertical="center" wrapText="1"/>
    </xf>
    <xf numFmtId="0" fontId="15" fillId="3" borderId="6" xfId="3" applyFont="1" applyFill="1" applyBorder="1" applyAlignment="1">
      <alignment horizontal="left" vertical="center" wrapText="1"/>
    </xf>
    <xf numFmtId="0" fontId="15" fillId="3" borderId="8" xfId="3" applyFont="1" applyFill="1" applyBorder="1" applyAlignment="1">
      <alignment horizontal="left" vertical="center" wrapText="1"/>
    </xf>
    <xf numFmtId="0" fontId="15" fillId="3" borderId="11" xfId="3" applyFont="1" applyFill="1" applyBorder="1" applyAlignment="1">
      <alignment horizontal="left" vertical="center" wrapText="1"/>
    </xf>
    <xf numFmtId="0" fontId="15" fillId="3" borderId="9" xfId="3" applyFont="1" applyFill="1" applyBorder="1" applyAlignment="1">
      <alignment horizontal="left" vertical="center" wrapText="1"/>
    </xf>
    <xf numFmtId="0" fontId="74" fillId="4" borderId="104" xfId="3" applyFont="1" applyFill="1" applyBorder="1" applyAlignment="1">
      <alignment horizontal="center" vertical="center"/>
    </xf>
    <xf numFmtId="0" fontId="74" fillId="4" borderId="103" xfId="3" applyFont="1" applyFill="1" applyBorder="1" applyAlignment="1">
      <alignment horizontal="center" vertical="center"/>
    </xf>
    <xf numFmtId="0" fontId="74" fillId="6" borderId="108" xfId="3" applyFont="1" applyFill="1" applyBorder="1" applyAlignment="1">
      <alignment horizontal="center" vertical="center" textRotation="255"/>
    </xf>
    <xf numFmtId="0" fontId="74" fillId="6" borderId="107" xfId="3" applyFont="1" applyFill="1" applyBorder="1" applyAlignment="1">
      <alignment horizontal="center" vertical="center" textRotation="255"/>
    </xf>
    <xf numFmtId="0" fontId="74" fillId="6" borderId="87" xfId="3" applyFont="1" applyFill="1" applyBorder="1" applyAlignment="1">
      <alignment horizontal="center" vertical="center" textRotation="255"/>
    </xf>
    <xf numFmtId="0" fontId="74" fillId="6" borderId="0" xfId="3" applyFont="1" applyFill="1" applyAlignment="1">
      <alignment horizontal="center" vertical="center" textRotation="255"/>
    </xf>
    <xf numFmtId="0" fontId="74" fillId="6" borderId="70" xfId="3" applyFont="1" applyFill="1" applyBorder="1" applyAlignment="1">
      <alignment horizontal="center" vertical="center" textRotation="255"/>
    </xf>
    <xf numFmtId="0" fontId="74" fillId="6" borderId="68" xfId="3" applyFont="1" applyFill="1" applyBorder="1" applyAlignment="1">
      <alignment horizontal="center" vertical="center" textRotation="255"/>
    </xf>
    <xf numFmtId="42" fontId="69" fillId="0" borderId="0" xfId="3" applyNumberFormat="1" applyFont="1" applyAlignment="1">
      <alignment horizontal="center" vertical="center"/>
    </xf>
    <xf numFmtId="42" fontId="69" fillId="0" borderId="106" xfId="3" applyNumberFormat="1" applyFont="1" applyBorder="1" applyAlignment="1">
      <alignment horizontal="center" vertical="center"/>
    </xf>
    <xf numFmtId="0" fontId="53" fillId="5" borderId="87" xfId="3" applyFont="1" applyFill="1" applyBorder="1" applyAlignment="1">
      <alignment horizontal="center" vertical="center"/>
    </xf>
    <xf numFmtId="0" fontId="53" fillId="5" borderId="0" xfId="3" applyFont="1" applyFill="1" applyAlignment="1">
      <alignment horizontal="center" vertical="center"/>
    </xf>
    <xf numFmtId="180" fontId="53" fillId="5" borderId="86" xfId="4" applyNumberFormat="1" applyFont="1" applyFill="1" applyBorder="1" applyAlignment="1">
      <alignment horizontal="right" vertical="center"/>
    </xf>
    <xf numFmtId="180" fontId="53" fillId="5" borderId="0" xfId="4" applyNumberFormat="1" applyFont="1" applyFill="1" applyBorder="1" applyAlignment="1">
      <alignment horizontal="right" vertical="center"/>
    </xf>
    <xf numFmtId="180" fontId="53" fillId="5" borderId="85" xfId="4" applyNumberFormat="1" applyFont="1" applyFill="1" applyBorder="1" applyAlignment="1">
      <alignment horizontal="right" vertical="center"/>
    </xf>
    <xf numFmtId="0" fontId="74" fillId="6" borderId="98" xfId="3" applyFont="1" applyFill="1" applyBorder="1" applyAlignment="1">
      <alignment horizontal="center" vertical="center" textRotation="255"/>
    </xf>
    <xf numFmtId="0" fontId="74" fillId="6" borderId="76" xfId="3" applyFont="1" applyFill="1" applyBorder="1" applyAlignment="1">
      <alignment horizontal="center" vertical="center" textRotation="255"/>
    </xf>
    <xf numFmtId="0" fontId="74" fillId="6" borderId="97" xfId="3" applyFont="1" applyFill="1" applyBorder="1" applyAlignment="1">
      <alignment horizontal="center" vertical="center" textRotation="255"/>
    </xf>
    <xf numFmtId="0" fontId="74" fillId="6" borderId="89" xfId="3" applyFont="1" applyFill="1" applyBorder="1" applyAlignment="1">
      <alignment horizontal="center" vertical="center" textRotation="255"/>
    </xf>
    <xf numFmtId="0" fontId="74" fillId="6" borderId="88" xfId="3" applyFont="1" applyFill="1" applyBorder="1" applyAlignment="1">
      <alignment horizontal="center" vertical="center" textRotation="255"/>
    </xf>
    <xf numFmtId="0" fontId="53" fillId="0" borderId="83" xfId="3" applyFont="1" applyBorder="1" applyAlignment="1">
      <alignment horizontal="center" vertical="center"/>
    </xf>
    <xf numFmtId="0" fontId="53" fillId="0" borderId="82" xfId="3" applyFont="1" applyBorder="1" applyAlignment="1">
      <alignment horizontal="center" vertical="center"/>
    </xf>
    <xf numFmtId="180" fontId="53" fillId="0" borderId="82" xfId="3" applyNumberFormat="1" applyFont="1" applyBorder="1" applyAlignment="1">
      <alignment horizontal="right" vertical="center"/>
    </xf>
    <xf numFmtId="180" fontId="53" fillId="0" borderId="81" xfId="3" applyNumberFormat="1" applyFont="1" applyBorder="1" applyAlignment="1">
      <alignment horizontal="right" vertical="center"/>
    </xf>
    <xf numFmtId="0" fontId="53" fillId="0" borderId="79" xfId="3" applyFont="1" applyBorder="1" applyAlignment="1">
      <alignment horizontal="center" vertical="center"/>
    </xf>
    <xf numFmtId="0" fontId="53" fillId="0" borderId="78" xfId="3" applyFont="1" applyBorder="1" applyAlignment="1">
      <alignment horizontal="center" vertical="center"/>
    </xf>
    <xf numFmtId="0" fontId="74" fillId="6" borderId="102" xfId="3" applyFont="1" applyFill="1" applyBorder="1" applyAlignment="1">
      <alignment horizontal="center" vertical="center" textRotation="255"/>
    </xf>
    <xf numFmtId="0" fontId="74" fillId="6" borderId="101" xfId="3" applyFont="1" applyFill="1" applyBorder="1" applyAlignment="1">
      <alignment horizontal="center" vertical="center" textRotation="255"/>
    </xf>
    <xf numFmtId="0" fontId="74" fillId="6" borderId="100" xfId="3" applyFont="1" applyFill="1" applyBorder="1" applyAlignment="1">
      <alignment horizontal="center" vertical="center" textRotation="255"/>
    </xf>
    <xf numFmtId="0" fontId="74" fillId="6" borderId="99" xfId="3" applyFont="1" applyFill="1" applyBorder="1" applyAlignment="1">
      <alignment horizontal="center" vertical="center" textRotation="255"/>
    </xf>
    <xf numFmtId="180" fontId="53" fillId="0" borderId="78" xfId="3" applyNumberFormat="1" applyFont="1" applyBorder="1" applyAlignment="1">
      <alignment horizontal="right" vertical="center"/>
    </xf>
    <xf numFmtId="180" fontId="53" fillId="0" borderId="77" xfId="3" applyNumberFormat="1" applyFont="1" applyBorder="1" applyAlignment="1">
      <alignment horizontal="right" vertical="center"/>
    </xf>
    <xf numFmtId="0" fontId="64" fillId="4" borderId="147" xfId="3" applyFont="1" applyFill="1" applyBorder="1" applyAlignment="1">
      <alignment horizontal="center" vertical="center"/>
    </xf>
    <xf numFmtId="179" fontId="53" fillId="0" borderId="93" xfId="3" applyNumberFormat="1" applyFont="1" applyBorder="1" applyAlignment="1">
      <alignment horizontal="center" vertical="center"/>
    </xf>
    <xf numFmtId="179" fontId="53" fillId="0" borderId="153" xfId="3" applyNumberFormat="1" applyFont="1" applyBorder="1" applyAlignment="1">
      <alignment horizontal="center" vertical="center"/>
    </xf>
    <xf numFmtId="0" fontId="53" fillId="0" borderId="92" xfId="3" applyFont="1" applyBorder="1" applyAlignment="1">
      <alignment horizontal="left" vertical="center"/>
    </xf>
    <xf numFmtId="0" fontId="53" fillId="0" borderId="91" xfId="3" applyFont="1" applyBorder="1" applyAlignment="1">
      <alignment horizontal="left" vertical="center"/>
    </xf>
    <xf numFmtId="0" fontId="53" fillId="0" borderId="90" xfId="3" applyFont="1" applyBorder="1" applyAlignment="1">
      <alignment horizontal="left" vertical="center"/>
    </xf>
    <xf numFmtId="179" fontId="53" fillId="0" borderId="145" xfId="3" applyNumberFormat="1" applyFont="1" applyBorder="1" applyAlignment="1">
      <alignment horizontal="right" vertical="center"/>
    </xf>
    <xf numFmtId="179" fontId="53" fillId="0" borderId="91" xfId="3" applyNumberFormat="1" applyFont="1" applyBorder="1" applyAlignment="1">
      <alignment horizontal="right" vertical="center"/>
    </xf>
    <xf numFmtId="179" fontId="53" fillId="0" borderId="144" xfId="3" applyNumberFormat="1" applyFont="1" applyBorder="1" applyAlignment="1">
      <alignment horizontal="right" vertical="center"/>
    </xf>
    <xf numFmtId="0" fontId="53" fillId="0" borderId="143" xfId="3" applyFont="1" applyBorder="1" applyAlignment="1">
      <alignment horizontal="center" vertical="center"/>
    </xf>
    <xf numFmtId="0" fontId="53" fillId="0" borderId="142" xfId="3" applyFont="1" applyBorder="1" applyAlignment="1">
      <alignment horizontal="center" vertical="center"/>
    </xf>
    <xf numFmtId="180" fontId="53" fillId="0" borderId="78" xfId="3" applyNumberFormat="1" applyFont="1" applyBorder="1" applyAlignment="1">
      <alignment horizontal="center" vertical="center"/>
    </xf>
    <xf numFmtId="180" fontId="53" fillId="0" borderId="77" xfId="3" applyNumberFormat="1" applyFont="1" applyBorder="1" applyAlignment="1">
      <alignment horizontal="center" vertical="center"/>
    </xf>
    <xf numFmtId="179" fontId="53" fillId="0" borderId="78" xfId="3" applyNumberFormat="1" applyFont="1" applyBorder="1" applyAlignment="1">
      <alignment horizontal="right" vertical="center"/>
    </xf>
    <xf numFmtId="179" fontId="53" fillId="0" borderId="77" xfId="3" applyNumberFormat="1" applyFont="1" applyBorder="1" applyAlignment="1">
      <alignment horizontal="right" vertical="center"/>
    </xf>
    <xf numFmtId="180" fontId="53" fillId="0" borderId="142" xfId="3" applyNumberFormat="1" applyFont="1" applyBorder="1" applyAlignment="1">
      <alignment horizontal="right" vertical="center"/>
    </xf>
    <xf numFmtId="180" fontId="53" fillId="0" borderId="146" xfId="3" applyNumberFormat="1" applyFont="1" applyBorder="1" applyAlignment="1">
      <alignment horizontal="right" vertical="center"/>
    </xf>
    <xf numFmtId="0" fontId="74" fillId="6" borderId="84" xfId="3" applyFont="1" applyFill="1" applyBorder="1" applyAlignment="1">
      <alignment horizontal="center" vertical="center" textRotation="255"/>
    </xf>
    <xf numFmtId="0" fontId="74" fillId="6" borderId="80" xfId="3" applyFont="1" applyFill="1" applyBorder="1" applyAlignment="1">
      <alignment horizontal="center" vertical="center" textRotation="255"/>
    </xf>
    <xf numFmtId="0" fontId="74" fillId="6" borderId="75" xfId="3" applyFont="1" applyFill="1" applyBorder="1" applyAlignment="1">
      <alignment horizontal="center" vertical="center" textRotation="255"/>
    </xf>
    <xf numFmtId="0" fontId="53" fillId="0" borderId="92" xfId="3" applyFont="1" applyBorder="1" applyAlignment="1">
      <alignment vertical="center"/>
    </xf>
    <xf numFmtId="0" fontId="53" fillId="0" borderId="91" xfId="3" applyFont="1" applyBorder="1" applyAlignment="1">
      <alignment vertical="center"/>
    </xf>
    <xf numFmtId="0" fontId="53" fillId="0" borderId="90" xfId="3" applyFont="1" applyBorder="1" applyAlignment="1">
      <alignment vertical="center"/>
    </xf>
    <xf numFmtId="0" fontId="53" fillId="0" borderId="79" xfId="3" applyFont="1" applyBorder="1" applyAlignment="1">
      <alignment vertical="center"/>
    </xf>
    <xf numFmtId="0" fontId="53" fillId="0" borderId="78" xfId="3" applyFont="1" applyBorder="1" applyAlignment="1">
      <alignment vertical="center"/>
    </xf>
    <xf numFmtId="0" fontId="15" fillId="0" borderId="0" xfId="3" applyFont="1" applyAlignment="1">
      <alignment horizontal="left" vertical="center"/>
    </xf>
    <xf numFmtId="0" fontId="15" fillId="5" borderId="135" xfId="3" applyFont="1" applyFill="1" applyBorder="1" applyAlignment="1">
      <alignment horizontal="center" vertical="center"/>
    </xf>
    <xf numFmtId="0" fontId="15" fillId="5" borderId="134" xfId="3" applyFont="1" applyFill="1" applyBorder="1" applyAlignment="1">
      <alignment horizontal="center" vertical="center"/>
    </xf>
    <xf numFmtId="0" fontId="15" fillId="5" borderId="133" xfId="3" applyFont="1" applyFill="1" applyBorder="1" applyAlignment="1">
      <alignment horizontal="center" vertical="center"/>
    </xf>
    <xf numFmtId="6" fontId="53" fillId="0" borderId="92" xfId="3" applyNumberFormat="1" applyFont="1" applyBorder="1" applyAlignment="1">
      <alignment horizontal="left" vertical="center"/>
    </xf>
    <xf numFmtId="0" fontId="15" fillId="0" borderId="132" xfId="3" applyFont="1" applyBorder="1" applyAlignment="1">
      <alignment horizontal="center" vertical="center"/>
    </xf>
    <xf numFmtId="0" fontId="15" fillId="0" borderId="131" xfId="3" applyFont="1" applyBorder="1" applyAlignment="1">
      <alignment horizontal="center" vertical="center"/>
    </xf>
    <xf numFmtId="179" fontId="15" fillId="0" borderId="130" xfId="3" applyNumberFormat="1" applyFont="1" applyBorder="1" applyAlignment="1">
      <alignment horizontal="right" vertical="center"/>
    </xf>
    <xf numFmtId="179" fontId="15" fillId="0" borderId="118" xfId="3" applyNumberFormat="1" applyFont="1" applyBorder="1" applyAlignment="1">
      <alignment horizontal="right" vertical="center"/>
    </xf>
    <xf numFmtId="179" fontId="15" fillId="0" borderId="117" xfId="3" applyNumberFormat="1" applyFont="1" applyBorder="1" applyAlignment="1">
      <alignment horizontal="right" vertical="center"/>
    </xf>
    <xf numFmtId="0" fontId="15" fillId="5" borderId="111" xfId="3" applyFont="1" applyFill="1" applyBorder="1" applyAlignment="1">
      <alignment horizontal="center" vertical="center"/>
    </xf>
    <xf numFmtId="0" fontId="15" fillId="5" borderId="110" xfId="3" applyFont="1" applyFill="1" applyBorder="1" applyAlignment="1">
      <alignment horizontal="center" vertical="center"/>
    </xf>
    <xf numFmtId="0" fontId="15" fillId="5" borderId="109" xfId="3" applyFont="1" applyFill="1" applyBorder="1" applyAlignment="1">
      <alignment horizontal="center" vertical="center"/>
    </xf>
    <xf numFmtId="0" fontId="53" fillId="0" borderId="92" xfId="3" applyFont="1" applyBorder="1" applyAlignment="1">
      <alignment horizontal="center" vertical="center"/>
    </xf>
    <xf numFmtId="0" fontId="53" fillId="0" borderId="91" xfId="3" applyFont="1" applyBorder="1" applyAlignment="1">
      <alignment horizontal="center" vertical="center"/>
    </xf>
    <xf numFmtId="0" fontId="53" fillId="0" borderId="90" xfId="3" applyFont="1" applyBorder="1" applyAlignment="1">
      <alignment horizontal="center" vertical="center"/>
    </xf>
    <xf numFmtId="0" fontId="53" fillId="0" borderId="141" xfId="3" applyFont="1" applyBorder="1" applyAlignment="1">
      <alignment horizontal="center" vertical="center"/>
    </xf>
    <xf numFmtId="0" fontId="53" fillId="0" borderId="140" xfId="3" applyFont="1" applyBorder="1" applyAlignment="1">
      <alignment horizontal="center" vertical="center"/>
    </xf>
    <xf numFmtId="0" fontId="53" fillId="0" borderId="139" xfId="3" applyFont="1" applyBorder="1" applyAlignment="1">
      <alignment horizontal="center" vertical="center"/>
    </xf>
    <xf numFmtId="179" fontId="53" fillId="0" borderId="73" xfId="3" applyNumberFormat="1" applyFont="1" applyBorder="1" applyAlignment="1">
      <alignment horizontal="right" vertical="center"/>
    </xf>
    <xf numFmtId="179" fontId="53" fillId="0" borderId="72" xfId="3" applyNumberFormat="1" applyFont="1" applyBorder="1" applyAlignment="1">
      <alignment horizontal="right" vertical="center"/>
    </xf>
    <xf numFmtId="3" fontId="15" fillId="0" borderId="110" xfId="3" applyNumberFormat="1" applyFont="1" applyBorder="1" applyAlignment="1">
      <alignment horizontal="right" vertical="center"/>
    </xf>
    <xf numFmtId="0" fontId="53" fillId="5" borderId="70" xfId="3" applyFont="1" applyFill="1" applyBorder="1" applyAlignment="1">
      <alignment horizontal="center" vertical="center"/>
    </xf>
    <xf numFmtId="0" fontId="53" fillId="5" borderId="68" xfId="3" applyFont="1" applyFill="1" applyBorder="1" applyAlignment="1">
      <alignment horizontal="center" vertical="center"/>
    </xf>
    <xf numFmtId="0" fontId="53" fillId="5" borderId="71" xfId="3" applyFont="1" applyFill="1" applyBorder="1" applyAlignment="1">
      <alignment horizontal="center" vertical="center"/>
    </xf>
    <xf numFmtId="180" fontId="53" fillId="5" borderId="69" xfId="4" applyNumberFormat="1" applyFont="1" applyFill="1" applyBorder="1" applyAlignment="1">
      <alignment horizontal="right" vertical="center"/>
    </xf>
    <xf numFmtId="180" fontId="53" fillId="5" borderId="68" xfId="4" applyNumberFormat="1" applyFont="1" applyFill="1" applyBorder="1" applyAlignment="1">
      <alignment horizontal="right" vertical="center"/>
    </xf>
    <xf numFmtId="180" fontId="53" fillId="5" borderId="67" xfId="4" applyNumberFormat="1" applyFont="1" applyFill="1" applyBorder="1" applyAlignment="1">
      <alignment horizontal="right" vertical="center"/>
    </xf>
    <xf numFmtId="0" fontId="53" fillId="0" borderId="138" xfId="3" applyFont="1" applyBorder="1" applyAlignment="1">
      <alignment horizontal="center" vertical="center"/>
    </xf>
    <xf numFmtId="0" fontId="53" fillId="0" borderId="137" xfId="3" applyFont="1" applyBorder="1" applyAlignment="1">
      <alignment horizontal="center" vertical="center"/>
    </xf>
    <xf numFmtId="0" fontId="53" fillId="0" borderId="136" xfId="3" applyFont="1" applyBorder="1" applyAlignment="1">
      <alignment horizontal="center" vertical="center"/>
    </xf>
    <xf numFmtId="179" fontId="53" fillId="0" borderId="69" xfId="3" applyNumberFormat="1" applyFont="1" applyBorder="1" applyAlignment="1">
      <alignment horizontal="right" vertical="center"/>
    </xf>
    <xf numFmtId="179" fontId="53" fillId="0" borderId="68" xfId="3" applyNumberFormat="1" applyFont="1" applyBorder="1" applyAlignment="1">
      <alignment horizontal="right" vertical="center"/>
    </xf>
    <xf numFmtId="179" fontId="53" fillId="0" borderId="67" xfId="3" applyNumberFormat="1" applyFont="1" applyBorder="1" applyAlignment="1">
      <alignment horizontal="right" vertical="center"/>
    </xf>
    <xf numFmtId="0" fontId="76" fillId="0" borderId="0" xfId="0" applyFont="1" applyBorder="1" applyAlignment="1">
      <alignment horizontal="left" vertical="center"/>
    </xf>
    <xf numFmtId="0" fontId="76" fillId="0" borderId="30" xfId="0" applyFont="1" applyBorder="1" applyAlignment="1">
      <alignment horizontal="left" vertical="center"/>
    </xf>
    <xf numFmtId="0" fontId="76" fillId="0" borderId="0" xfId="0" applyFont="1" applyBorder="1" applyAlignment="1">
      <alignment horizontal="center" vertical="center"/>
    </xf>
    <xf numFmtId="0" fontId="76" fillId="0" borderId="30" xfId="0" applyFont="1" applyBorder="1" applyAlignment="1">
      <alignment horizontal="center" vertical="center"/>
    </xf>
    <xf numFmtId="0" fontId="76" fillId="0" borderId="0" xfId="0" applyFont="1" applyAlignment="1">
      <alignment horizontal="center" vertical="center"/>
    </xf>
    <xf numFmtId="0" fontId="46" fillId="0" borderId="195" xfId="0" applyFont="1" applyBorder="1" applyAlignment="1">
      <alignment horizontal="left" vertical="center" wrapText="1"/>
    </xf>
    <xf numFmtId="0" fontId="46" fillId="0" borderId="191" xfId="0" applyFont="1" applyBorder="1" applyAlignment="1">
      <alignment horizontal="left" vertical="center" wrapText="1"/>
    </xf>
    <xf numFmtId="0" fontId="28" fillId="0" borderId="215" xfId="0" applyFont="1" applyBorder="1" applyAlignment="1">
      <alignment horizontal="center" vertical="center"/>
    </xf>
    <xf numFmtId="0" fontId="28" fillId="0" borderId="218" xfId="0" applyFont="1" applyBorder="1" applyAlignment="1">
      <alignment horizontal="center" vertical="center"/>
    </xf>
    <xf numFmtId="0" fontId="28" fillId="0" borderId="221" xfId="0" applyFont="1" applyBorder="1" applyAlignment="1">
      <alignment horizontal="center" vertical="center"/>
    </xf>
    <xf numFmtId="0" fontId="28" fillId="0" borderId="163" xfId="0" applyFont="1" applyBorder="1" applyAlignment="1">
      <alignment horizontal="center" vertical="center"/>
    </xf>
    <xf numFmtId="0" fontId="28" fillId="0" borderId="219" xfId="0" applyFont="1" applyBorder="1" applyAlignment="1">
      <alignment horizontal="center" vertical="center"/>
    </xf>
    <xf numFmtId="0" fontId="28" fillId="0" borderId="216" xfId="0" applyFont="1" applyBorder="1" applyAlignment="1">
      <alignment horizontal="center" vertical="center"/>
    </xf>
    <xf numFmtId="0" fontId="31" fillId="0" borderId="0" xfId="0" applyFont="1" applyAlignment="1">
      <alignment horizontal="center" vertical="center"/>
    </xf>
    <xf numFmtId="0" fontId="30" fillId="0" borderId="0" xfId="0" applyFont="1" applyAlignment="1">
      <alignment horizontal="center" vertical="center"/>
    </xf>
    <xf numFmtId="0" fontId="26" fillId="0" borderId="11" xfId="0" applyFont="1" applyBorder="1" applyAlignment="1">
      <alignment horizontal="center" vertical="center"/>
    </xf>
    <xf numFmtId="181" fontId="34" fillId="0" borderId="0" xfId="0" applyNumberFormat="1" applyFont="1" applyAlignment="1">
      <alignment horizontal="right" vertical="center"/>
    </xf>
    <xf numFmtId="0" fontId="32" fillId="0" borderId="216" xfId="0" applyFont="1" applyBorder="1" applyAlignment="1">
      <alignment horizontal="left" vertical="center"/>
    </xf>
    <xf numFmtId="0" fontId="32" fillId="0" borderId="215" xfId="0" applyFont="1" applyBorder="1" applyAlignment="1">
      <alignment horizontal="left" vertical="center"/>
    </xf>
    <xf numFmtId="0" fontId="32" fillId="0" borderId="214" xfId="0" applyFont="1" applyBorder="1" applyAlignment="1">
      <alignment horizontal="left" vertical="center"/>
    </xf>
    <xf numFmtId="0" fontId="32" fillId="0" borderId="219" xfId="0" applyFont="1" applyBorder="1" applyAlignment="1">
      <alignment horizontal="left" vertical="center"/>
    </xf>
    <xf numFmtId="0" fontId="32" fillId="0" borderId="218" xfId="0" applyFont="1" applyBorder="1" applyAlignment="1">
      <alignment horizontal="left" vertical="center"/>
    </xf>
    <xf numFmtId="0" fontId="32" fillId="0" borderId="217" xfId="0" applyFont="1" applyBorder="1" applyAlignment="1">
      <alignment horizontal="left" vertical="center"/>
    </xf>
    <xf numFmtId="0" fontId="27" fillId="0" borderId="216" xfId="0" applyFont="1" applyBorder="1" applyAlignment="1">
      <alignment horizontal="left" vertical="center"/>
    </xf>
    <xf numFmtId="0" fontId="27" fillId="0" borderId="215" xfId="0" applyFont="1" applyBorder="1" applyAlignment="1">
      <alignment horizontal="left" vertical="center"/>
    </xf>
    <xf numFmtId="0" fontId="27" fillId="0" borderId="214" xfId="0" applyFont="1" applyBorder="1" applyAlignment="1">
      <alignment horizontal="left" vertical="center"/>
    </xf>
    <xf numFmtId="0" fontId="27" fillId="0" borderId="219" xfId="0" applyFont="1" applyBorder="1" applyAlignment="1">
      <alignment horizontal="left" vertical="center"/>
    </xf>
    <xf numFmtId="0" fontId="27" fillId="0" borderId="218" xfId="0" applyFont="1" applyBorder="1" applyAlignment="1">
      <alignment horizontal="left" vertical="center"/>
    </xf>
    <xf numFmtId="0" fontId="27" fillId="0" borderId="217" xfId="0" applyFont="1" applyBorder="1" applyAlignment="1">
      <alignment horizontal="left" vertical="center"/>
    </xf>
    <xf numFmtId="0" fontId="33" fillId="0" borderId="216" xfId="0" applyFont="1" applyBorder="1" applyAlignment="1">
      <alignment horizontal="center" vertical="center"/>
    </xf>
    <xf numFmtId="0" fontId="33" fillId="0" borderId="215" xfId="0" applyFont="1" applyBorder="1" applyAlignment="1">
      <alignment horizontal="center" vertical="center"/>
    </xf>
    <xf numFmtId="0" fontId="33" fillId="0" borderId="214" xfId="0" applyFont="1" applyBorder="1" applyAlignment="1">
      <alignment horizontal="center" vertical="center"/>
    </xf>
    <xf numFmtId="0" fontId="33" fillId="0" borderId="219" xfId="0" applyFont="1" applyBorder="1" applyAlignment="1">
      <alignment horizontal="center" vertical="center"/>
    </xf>
    <xf numFmtId="0" fontId="33" fillId="0" borderId="218" xfId="0" applyFont="1" applyBorder="1" applyAlignment="1">
      <alignment horizontal="center" vertical="center"/>
    </xf>
    <xf numFmtId="0" fontId="33" fillId="0" borderId="217" xfId="0" applyFont="1" applyBorder="1" applyAlignment="1">
      <alignment horizontal="center" vertical="center"/>
    </xf>
    <xf numFmtId="0" fontId="28" fillId="0" borderId="216" xfId="0" applyFont="1" applyBorder="1" applyAlignment="1">
      <alignment horizontal="left" vertical="center"/>
    </xf>
    <xf numFmtId="0" fontId="28" fillId="0" borderId="215" xfId="0" applyFont="1" applyBorder="1" applyAlignment="1">
      <alignment horizontal="left" vertical="center"/>
    </xf>
    <xf numFmtId="0" fontId="28" fillId="0" borderId="214" xfId="0" applyFont="1" applyBorder="1" applyAlignment="1">
      <alignment horizontal="left" vertical="center"/>
    </xf>
    <xf numFmtId="0" fontId="28" fillId="0" borderId="219" xfId="0" applyFont="1" applyBorder="1" applyAlignment="1">
      <alignment horizontal="left" vertical="center"/>
    </xf>
    <xf numFmtId="0" fontId="28" fillId="0" borderId="218" xfId="0" applyFont="1" applyBorder="1" applyAlignment="1">
      <alignment horizontal="left" vertical="center"/>
    </xf>
    <xf numFmtId="0" fontId="28" fillId="0" borderId="217" xfId="0" applyFont="1" applyBorder="1" applyAlignment="1">
      <alignment horizontal="left" vertical="center"/>
    </xf>
    <xf numFmtId="0" fontId="26" fillId="0" borderId="216" xfId="0" applyFont="1" applyBorder="1" applyAlignment="1">
      <alignment horizontal="left" vertical="center"/>
    </xf>
    <xf numFmtId="0" fontId="26" fillId="0" borderId="215" xfId="0" applyFont="1" applyBorder="1" applyAlignment="1">
      <alignment horizontal="left" vertical="center"/>
    </xf>
    <xf numFmtId="0" fontId="26" fillId="0" borderId="214" xfId="0" applyFont="1" applyBorder="1" applyAlignment="1">
      <alignment horizontal="left" vertical="center"/>
    </xf>
    <xf numFmtId="0" fontId="26" fillId="0" borderId="219" xfId="0" applyFont="1" applyBorder="1" applyAlignment="1">
      <alignment horizontal="left" vertical="center"/>
    </xf>
    <xf numFmtId="0" fontId="26" fillId="0" borderId="218" xfId="0" applyFont="1" applyBorder="1" applyAlignment="1">
      <alignment horizontal="left" vertical="center"/>
    </xf>
    <xf numFmtId="0" fontId="26" fillId="0" borderId="217" xfId="0" applyFont="1" applyBorder="1" applyAlignment="1">
      <alignment horizontal="left" vertical="center"/>
    </xf>
    <xf numFmtId="0" fontId="25" fillId="0" borderId="216" xfId="0" applyFont="1" applyBorder="1" applyAlignment="1">
      <alignment horizontal="left" vertical="center"/>
    </xf>
    <xf numFmtId="0" fontId="25" fillId="0" borderId="215" xfId="0" applyFont="1" applyBorder="1" applyAlignment="1">
      <alignment horizontal="left" vertical="center"/>
    </xf>
    <xf numFmtId="0" fontId="25" fillId="0" borderId="214" xfId="0" applyFont="1" applyBorder="1" applyAlignment="1">
      <alignment horizontal="left" vertical="center"/>
    </xf>
    <xf numFmtId="0" fontId="25" fillId="0" borderId="219" xfId="0" applyFont="1" applyBorder="1" applyAlignment="1">
      <alignment horizontal="left" vertical="center"/>
    </xf>
    <xf numFmtId="0" fontId="25" fillId="0" borderId="218" xfId="0" applyFont="1" applyBorder="1" applyAlignment="1">
      <alignment horizontal="left" vertical="center"/>
    </xf>
    <xf numFmtId="0" fontId="25" fillId="0" borderId="217" xfId="0" applyFont="1" applyBorder="1" applyAlignment="1">
      <alignment horizontal="left" vertical="center"/>
    </xf>
    <xf numFmtId="0" fontId="25" fillId="0" borderId="213" xfId="0" applyFont="1" applyBorder="1" applyAlignment="1">
      <alignment horizontal="left" vertical="center"/>
    </xf>
    <xf numFmtId="0" fontId="25" fillId="0" borderId="161" xfId="0" applyFont="1" applyBorder="1" applyAlignment="1">
      <alignment horizontal="left" vertical="center"/>
    </xf>
    <xf numFmtId="0" fontId="25" fillId="0" borderId="212" xfId="0" applyFont="1" applyBorder="1" applyAlignment="1">
      <alignment horizontal="left" vertical="center"/>
    </xf>
    <xf numFmtId="0" fontId="53" fillId="0" borderId="105" xfId="3" applyFont="1" applyBorder="1" applyAlignment="1">
      <alignment horizontal="center" vertical="center"/>
    </xf>
    <xf numFmtId="0" fontId="36" fillId="12" borderId="0" xfId="0" applyFont="1" applyFill="1" applyAlignment="1">
      <alignment vertical="center"/>
    </xf>
    <xf numFmtId="0" fontId="50" fillId="13" borderId="0" xfId="0" applyFont="1" applyFill="1" applyAlignment="1">
      <alignment horizontal="center" vertical="center"/>
    </xf>
    <xf numFmtId="0" fontId="42" fillId="3" borderId="0" xfId="0" applyFont="1" applyFill="1" applyAlignment="1">
      <alignment horizontal="center" vertical="center"/>
    </xf>
    <xf numFmtId="0" fontId="46" fillId="3" borderId="0" xfId="0" applyFont="1" applyFill="1" applyAlignment="1">
      <alignment horizontal="left" vertical="top" wrapText="1"/>
    </xf>
    <xf numFmtId="0" fontId="46" fillId="3" borderId="0" xfId="0" applyFont="1" applyFill="1" applyAlignment="1">
      <alignment horizontal="center" vertical="center" wrapText="1"/>
    </xf>
    <xf numFmtId="0" fontId="46" fillId="3" borderId="0" xfId="0" applyFont="1" applyFill="1" applyAlignment="1">
      <alignment horizontal="center" vertical="center"/>
    </xf>
    <xf numFmtId="0" fontId="43" fillId="3" borderId="4" xfId="0" applyFont="1" applyFill="1" applyBorder="1" applyAlignment="1">
      <alignment horizontal="right" vertical="center"/>
    </xf>
    <xf numFmtId="0" fontId="43" fillId="3" borderId="191" xfId="0" applyFont="1" applyFill="1" applyBorder="1" applyAlignment="1">
      <alignment horizontal="right" vertical="center"/>
    </xf>
    <xf numFmtId="0" fontId="22" fillId="3" borderId="0" xfId="0" applyFont="1" applyFill="1" applyAlignment="1">
      <alignment horizontal="left" vertical="top" wrapText="1"/>
    </xf>
    <xf numFmtId="0" fontId="43" fillId="3" borderId="4" xfId="0" applyFont="1" applyFill="1" applyBorder="1" applyAlignment="1">
      <alignment horizontal="center" vertical="center"/>
    </xf>
    <xf numFmtId="0" fontId="43" fillId="3" borderId="191" xfId="0" applyFont="1" applyFill="1" applyBorder="1" applyAlignment="1">
      <alignment horizontal="center" vertical="center"/>
    </xf>
    <xf numFmtId="0" fontId="7" fillId="3" borderId="0" xfId="0" applyFont="1" applyFill="1" applyBorder="1" applyAlignment="1">
      <alignment horizontal="left" vertical="center" wrapText="1"/>
    </xf>
    <xf numFmtId="0" fontId="39" fillId="13" borderId="0" xfId="0" applyFont="1" applyFill="1" applyAlignment="1">
      <alignment horizontal="center" vertical="center"/>
    </xf>
    <xf numFmtId="0" fontId="24" fillId="13" borderId="0" xfId="0" applyFont="1" applyFill="1" applyAlignment="1">
      <alignment horizontal="center" vertical="center"/>
    </xf>
    <xf numFmtId="0" fontId="38" fillId="0" borderId="0" xfId="0" applyFont="1" applyAlignment="1">
      <alignment vertical="center"/>
    </xf>
    <xf numFmtId="0" fontId="7" fillId="3" borderId="191" xfId="0" applyFont="1" applyFill="1" applyBorder="1" applyAlignment="1">
      <alignment horizontal="distributed" vertical="distributed" wrapText="1"/>
    </xf>
    <xf numFmtId="0" fontId="36" fillId="12" borderId="0" xfId="0" applyFont="1" applyFill="1" applyAlignment="1">
      <alignment horizontal="left" vertical="center"/>
    </xf>
    <xf numFmtId="0" fontId="7" fillId="3" borderId="191" xfId="0" applyFont="1" applyFill="1" applyBorder="1" applyAlignment="1">
      <alignment horizontal="distributed" vertical="distributed"/>
    </xf>
    <xf numFmtId="0" fontId="22" fillId="3" borderId="155" xfId="0" applyFont="1" applyFill="1" applyBorder="1" applyAlignment="1">
      <alignment horizontal="center" vertical="center" shrinkToFit="1"/>
    </xf>
    <xf numFmtId="0" fontId="21" fillId="2" borderId="0" xfId="0" applyFont="1" applyFill="1" applyAlignment="1">
      <alignment horizontal="center" vertical="center"/>
    </xf>
    <xf numFmtId="0" fontId="22" fillId="3" borderId="175" xfId="0" applyFont="1" applyFill="1" applyBorder="1" applyAlignment="1">
      <alignment horizontal="left" vertical="center"/>
    </xf>
    <xf numFmtId="0" fontId="22" fillId="3" borderId="163" xfId="0" applyFont="1" applyFill="1" applyBorder="1" applyAlignment="1">
      <alignment horizontal="left" vertical="center"/>
    </xf>
    <xf numFmtId="0" fontId="22" fillId="3" borderId="164" xfId="0" applyFont="1" applyFill="1" applyBorder="1" applyAlignment="1">
      <alignment horizontal="left" vertical="center"/>
    </xf>
    <xf numFmtId="0" fontId="22" fillId="3" borderId="170" xfId="0" applyFont="1" applyFill="1" applyBorder="1" applyAlignment="1">
      <alignment horizontal="center" vertical="center"/>
    </xf>
    <xf numFmtId="0" fontId="24" fillId="2" borderId="161" xfId="0" applyFont="1" applyFill="1" applyBorder="1" applyAlignment="1">
      <alignment horizontal="left" vertical="center" shrinkToFit="1"/>
    </xf>
    <xf numFmtId="0" fontId="22" fillId="3" borderId="155" xfId="0" applyFont="1" applyFill="1" applyBorder="1" applyAlignment="1">
      <alignment horizontal="left" vertical="center"/>
    </xf>
    <xf numFmtId="0" fontId="22" fillId="3" borderId="170" xfId="0" applyFont="1" applyFill="1" applyBorder="1" applyAlignment="1">
      <alignment horizontal="center" vertical="center" shrinkToFit="1"/>
    </xf>
    <xf numFmtId="0" fontId="22" fillId="3" borderId="171" xfId="0" applyFont="1" applyFill="1" applyBorder="1" applyAlignment="1">
      <alignment horizontal="center" vertical="center" shrinkToFit="1"/>
    </xf>
    <xf numFmtId="0" fontId="22" fillId="3" borderId="183" xfId="0" applyFont="1" applyFill="1" applyBorder="1" applyAlignment="1">
      <alignment horizontal="left" vertical="center"/>
    </xf>
    <xf numFmtId="0" fontId="22" fillId="3" borderId="158" xfId="0" applyFont="1" applyFill="1" applyBorder="1" applyAlignment="1">
      <alignment horizontal="left" vertical="center"/>
    </xf>
    <xf numFmtId="0" fontId="22" fillId="3" borderId="159" xfId="0" applyFont="1" applyFill="1" applyBorder="1" applyAlignment="1">
      <alignment horizontal="left" vertical="center"/>
    </xf>
    <xf numFmtId="0" fontId="22" fillId="3" borderId="179" xfId="0" applyFont="1" applyFill="1" applyBorder="1" applyAlignment="1">
      <alignment horizontal="left" vertical="center"/>
    </xf>
    <xf numFmtId="0" fontId="22" fillId="3" borderId="161" xfId="0" applyFont="1" applyFill="1" applyBorder="1" applyAlignment="1">
      <alignment horizontal="left" vertical="center"/>
    </xf>
    <xf numFmtId="0" fontId="22" fillId="3" borderId="167" xfId="0" applyFont="1" applyFill="1" applyBorder="1" applyAlignment="1">
      <alignment horizontal="left" vertical="center"/>
    </xf>
    <xf numFmtId="0" fontId="22" fillId="3" borderId="172" xfId="0" applyFont="1" applyFill="1" applyBorder="1" applyAlignment="1">
      <alignment horizontal="center" vertical="center"/>
    </xf>
    <xf numFmtId="0" fontId="22" fillId="3" borderId="173" xfId="0" applyFont="1" applyFill="1" applyBorder="1" applyAlignment="1">
      <alignment horizontal="center" vertical="center"/>
    </xf>
    <xf numFmtId="0" fontId="22" fillId="3" borderId="176" xfId="0" applyFont="1" applyFill="1" applyBorder="1" applyAlignment="1">
      <alignment horizontal="center" vertical="center"/>
    </xf>
    <xf numFmtId="0" fontId="22" fillId="3" borderId="181"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13"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2" xfId="0" applyFont="1" applyFill="1" applyBorder="1" applyAlignment="1">
      <alignment horizontal="center" vertical="center"/>
    </xf>
    <xf numFmtId="0" fontId="22" fillId="3" borderId="177" xfId="0" applyFont="1" applyFill="1" applyBorder="1" applyAlignment="1">
      <alignment horizontal="center" vertical="center"/>
    </xf>
    <xf numFmtId="0" fontId="22" fillId="3" borderId="182" xfId="0" applyFont="1" applyFill="1" applyBorder="1" applyAlignment="1">
      <alignment horizontal="center" vertical="center"/>
    </xf>
    <xf numFmtId="0" fontId="22" fillId="3" borderId="171" xfId="0" applyFont="1" applyFill="1" applyBorder="1" applyAlignment="1">
      <alignment horizontal="left" vertical="center"/>
    </xf>
    <xf numFmtId="0" fontId="22" fillId="3" borderId="155" xfId="0" applyFont="1" applyFill="1" applyBorder="1" applyAlignment="1">
      <alignment horizontal="center" vertical="center"/>
    </xf>
    <xf numFmtId="0" fontId="22" fillId="3" borderId="7" xfId="0" applyFont="1" applyFill="1" applyBorder="1" applyAlignment="1">
      <alignment horizontal="left" vertical="center"/>
    </xf>
    <xf numFmtId="0" fontId="22" fillId="3" borderId="0" xfId="0" applyFont="1" applyFill="1" applyBorder="1" applyAlignment="1">
      <alignment horizontal="left" vertical="center"/>
    </xf>
    <xf numFmtId="0" fontId="22" fillId="3" borderId="15" xfId="0" applyFont="1" applyFill="1" applyBorder="1" applyAlignment="1">
      <alignment horizontal="left" vertical="center"/>
    </xf>
    <xf numFmtId="0" fontId="22" fillId="3" borderId="178" xfId="0" applyFont="1" applyFill="1" applyBorder="1" applyAlignment="1">
      <alignment horizontal="center" vertical="center"/>
    </xf>
    <xf numFmtId="0" fontId="22" fillId="3" borderId="169" xfId="0" applyFont="1" applyFill="1" applyBorder="1" applyAlignment="1">
      <alignment horizontal="center" vertical="center"/>
    </xf>
    <xf numFmtId="0" fontId="22" fillId="3" borderId="174" xfId="0" applyFont="1" applyFill="1" applyBorder="1" applyAlignment="1">
      <alignment horizontal="center" vertical="center"/>
    </xf>
    <xf numFmtId="0" fontId="22" fillId="3" borderId="157" xfId="0" applyFont="1" applyFill="1" applyBorder="1" applyAlignment="1">
      <alignment horizontal="center" vertical="center"/>
    </xf>
    <xf numFmtId="0" fontId="22" fillId="3" borderId="180" xfId="0" applyFont="1" applyFill="1" applyBorder="1" applyAlignment="1">
      <alignment horizontal="center" vertical="center"/>
    </xf>
    <xf numFmtId="0" fontId="22" fillId="3" borderId="160" xfId="0" applyFont="1" applyFill="1" applyBorder="1" applyAlignment="1">
      <alignment horizontal="center" vertical="center"/>
    </xf>
    <xf numFmtId="0" fontId="22" fillId="3" borderId="4" xfId="0" applyFont="1" applyFill="1" applyBorder="1" applyAlignment="1">
      <alignment horizontal="center" vertical="center" shrinkToFit="1"/>
    </xf>
    <xf numFmtId="0" fontId="22" fillId="3" borderId="1" xfId="0" applyFont="1" applyFill="1" applyBorder="1" applyAlignment="1">
      <alignment horizontal="center" vertical="center"/>
    </xf>
    <xf numFmtId="0" fontId="22" fillId="3" borderId="190" xfId="0" applyFont="1" applyFill="1" applyBorder="1" applyAlignment="1">
      <alignment horizontal="right" vertical="center"/>
    </xf>
    <xf numFmtId="0" fontId="22" fillId="3" borderId="191" xfId="0" applyFont="1" applyFill="1" applyBorder="1" applyAlignment="1">
      <alignment horizontal="right" vertical="center"/>
    </xf>
    <xf numFmtId="0" fontId="22" fillId="3" borderId="191" xfId="0" applyFont="1" applyFill="1" applyBorder="1" applyAlignment="1">
      <alignment horizontal="left" vertical="center"/>
    </xf>
    <xf numFmtId="0" fontId="22" fillId="3" borderId="189" xfId="0" applyFont="1" applyFill="1" applyBorder="1" applyAlignment="1">
      <alignment horizontal="left" vertical="center"/>
    </xf>
    <xf numFmtId="0" fontId="22" fillId="3" borderId="2" xfId="0" applyFont="1" applyFill="1" applyBorder="1" applyAlignment="1">
      <alignment horizontal="right" vertical="center"/>
    </xf>
    <xf numFmtId="0" fontId="22" fillId="3" borderId="4" xfId="0" applyFont="1" applyFill="1" applyBorder="1" applyAlignment="1">
      <alignment horizontal="right" vertical="center"/>
    </xf>
    <xf numFmtId="0" fontId="22" fillId="3" borderId="4" xfId="0" applyFont="1" applyFill="1" applyBorder="1" applyAlignment="1">
      <alignment horizontal="left" vertical="center"/>
    </xf>
    <xf numFmtId="0" fontId="22" fillId="3" borderId="3" xfId="0" applyFont="1" applyFill="1" applyBorder="1" applyAlignment="1">
      <alignment horizontal="left" vertical="center"/>
    </xf>
    <xf numFmtId="0" fontId="81" fillId="0" borderId="191" xfId="0" applyFont="1" applyBorder="1" applyAlignment="1">
      <alignment horizontal="center" vertical="center"/>
    </xf>
    <xf numFmtId="0" fontId="81" fillId="0" borderId="191" xfId="0" applyFont="1" applyBorder="1">
      <alignment vertical="center"/>
    </xf>
    <xf numFmtId="0" fontId="81" fillId="0" borderId="188" xfId="0" applyFont="1" applyBorder="1" applyAlignment="1">
      <alignment horizontal="center" vertical="center"/>
    </xf>
    <xf numFmtId="0" fontId="81" fillId="0" borderId="188" xfId="0" applyFont="1" applyBorder="1">
      <alignment vertical="center"/>
    </xf>
    <xf numFmtId="0" fontId="43" fillId="0" borderId="188" xfId="0" applyFont="1" applyBorder="1" applyAlignment="1">
      <alignment horizontal="center" vertical="center"/>
    </xf>
  </cellXfs>
  <cellStyles count="6">
    <cellStyle name="パーセント" xfId="2" builtinId="5"/>
    <cellStyle name="桁区切り" xfId="1" builtinId="6"/>
    <cellStyle name="桁区切り 2" xfId="4" xr:uid="{8E13F2B5-9829-46A8-A0D7-88A5334BA050}"/>
    <cellStyle name="通貨" xfId="5" builtinId="7"/>
    <cellStyle name="標準" xfId="0" builtinId="0"/>
    <cellStyle name="標準 2" xfId="3" xr:uid="{8A36AF61-9221-4E0A-94B8-A61BB005FC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xdr:col>
      <xdr:colOff>1057275</xdr:colOff>
      <xdr:row>6</xdr:row>
      <xdr:rowOff>1905</xdr:rowOff>
    </xdr:to>
    <xdr:pic>
      <xdr:nvPicPr>
        <xdr:cNvPr id="2" name="図 1">
          <a:extLst>
            <a:ext uri="{FF2B5EF4-FFF2-40B4-BE49-F238E27FC236}">
              <a16:creationId xmlns:a16="http://schemas.microsoft.com/office/drawing/2014/main" id="{79EC92D1-7F6E-4A4B-AF21-5A8FDB6F8841}"/>
            </a:ext>
          </a:extLst>
        </xdr:cNvPr>
        <xdr:cNvPicPr>
          <a:picLocks noChangeAspect="1"/>
        </xdr:cNvPicPr>
      </xdr:nvPicPr>
      <xdr:blipFill>
        <a:blip xmlns:r="http://schemas.openxmlformats.org/officeDocument/2006/relationships" r:embed="rId1"/>
        <a:stretch>
          <a:fillRect/>
        </a:stretch>
      </xdr:blipFill>
      <xdr:spPr>
        <a:xfrm>
          <a:off x="419100" y="114300"/>
          <a:ext cx="1028700" cy="982980"/>
        </a:xfrm>
        <a:prstGeom prst="rect">
          <a:avLst/>
        </a:prstGeom>
      </xdr:spPr>
    </xdr:pic>
    <xdr:clientData/>
  </xdr:twoCellAnchor>
  <xdr:twoCellAnchor editAs="oneCell">
    <xdr:from>
      <xdr:col>1</xdr:col>
      <xdr:colOff>9525</xdr:colOff>
      <xdr:row>47</xdr:row>
      <xdr:rowOff>19050</xdr:rowOff>
    </xdr:from>
    <xdr:to>
      <xdr:col>10</xdr:col>
      <xdr:colOff>408623</xdr:colOff>
      <xdr:row>55</xdr:row>
      <xdr:rowOff>161707</xdr:rowOff>
    </xdr:to>
    <xdr:pic>
      <xdr:nvPicPr>
        <xdr:cNvPr id="3" name="図 2">
          <a:extLst>
            <a:ext uri="{FF2B5EF4-FFF2-40B4-BE49-F238E27FC236}">
              <a16:creationId xmlns:a16="http://schemas.microsoft.com/office/drawing/2014/main" id="{EB3DF879-B55D-44C8-A728-D4025669A04C}"/>
            </a:ext>
          </a:extLst>
        </xdr:cNvPr>
        <xdr:cNvPicPr>
          <a:picLocks noChangeAspect="1"/>
        </xdr:cNvPicPr>
      </xdr:nvPicPr>
      <xdr:blipFill>
        <a:blip xmlns:r="http://schemas.openxmlformats.org/officeDocument/2006/relationships" r:embed="rId2"/>
        <a:stretch>
          <a:fillRect/>
        </a:stretch>
      </xdr:blipFill>
      <xdr:spPr>
        <a:xfrm>
          <a:off x="400050" y="9144000"/>
          <a:ext cx="7619048" cy="1742857"/>
        </a:xfrm>
        <a:prstGeom prst="rect">
          <a:avLst/>
        </a:prstGeom>
      </xdr:spPr>
    </xdr:pic>
    <xdr:clientData/>
  </xdr:twoCellAnchor>
  <xdr:twoCellAnchor editAs="oneCell">
    <xdr:from>
      <xdr:col>1</xdr:col>
      <xdr:colOff>19050</xdr:colOff>
      <xdr:row>43</xdr:row>
      <xdr:rowOff>142875</xdr:rowOff>
    </xdr:from>
    <xdr:to>
      <xdr:col>9</xdr:col>
      <xdr:colOff>18273</xdr:colOff>
      <xdr:row>46</xdr:row>
      <xdr:rowOff>38038</xdr:rowOff>
    </xdr:to>
    <xdr:pic>
      <xdr:nvPicPr>
        <xdr:cNvPr id="4" name="図 3">
          <a:extLst>
            <a:ext uri="{FF2B5EF4-FFF2-40B4-BE49-F238E27FC236}">
              <a16:creationId xmlns:a16="http://schemas.microsoft.com/office/drawing/2014/main" id="{E61F9909-4DFF-4E51-8FEA-AD4D5263A59F}"/>
            </a:ext>
          </a:extLst>
        </xdr:cNvPr>
        <xdr:cNvPicPr>
          <a:picLocks noChangeAspect="1"/>
        </xdr:cNvPicPr>
      </xdr:nvPicPr>
      <xdr:blipFill>
        <a:blip xmlns:r="http://schemas.openxmlformats.org/officeDocument/2006/relationships" r:embed="rId3"/>
        <a:stretch>
          <a:fillRect/>
        </a:stretch>
      </xdr:blipFill>
      <xdr:spPr>
        <a:xfrm>
          <a:off x="409575" y="8467725"/>
          <a:ext cx="6219048" cy="495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1352826</xdr:colOff>
      <xdr:row>36</xdr:row>
      <xdr:rowOff>289891</xdr:rowOff>
    </xdr:from>
    <xdr:to>
      <xdr:col>22</xdr:col>
      <xdr:colOff>31750</xdr:colOff>
      <xdr:row>38</xdr:row>
      <xdr:rowOff>55217</xdr:rowOff>
    </xdr:to>
    <xdr:sp macro="" textlink="">
      <xdr:nvSpPr>
        <xdr:cNvPr id="2" name="楕円 1">
          <a:extLst>
            <a:ext uri="{FF2B5EF4-FFF2-40B4-BE49-F238E27FC236}">
              <a16:creationId xmlns:a16="http://schemas.microsoft.com/office/drawing/2014/main" id="{57CD2960-F5C4-4513-B0CF-1496ABC66329}"/>
            </a:ext>
          </a:extLst>
        </xdr:cNvPr>
        <xdr:cNvSpPr/>
      </xdr:nvSpPr>
      <xdr:spPr>
        <a:xfrm>
          <a:off x="18401196" y="13045108"/>
          <a:ext cx="445880" cy="42793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oneCell">
    <xdr:from>
      <xdr:col>0</xdr:col>
      <xdr:colOff>77232</xdr:colOff>
      <xdr:row>40</xdr:row>
      <xdr:rowOff>237550</xdr:rowOff>
    </xdr:from>
    <xdr:to>
      <xdr:col>22</xdr:col>
      <xdr:colOff>39712</xdr:colOff>
      <xdr:row>110</xdr:row>
      <xdr:rowOff>67126</xdr:rowOff>
    </xdr:to>
    <xdr:pic>
      <xdr:nvPicPr>
        <xdr:cNvPr id="3" name="図 2">
          <a:extLst>
            <a:ext uri="{FF2B5EF4-FFF2-40B4-BE49-F238E27FC236}">
              <a16:creationId xmlns:a16="http://schemas.microsoft.com/office/drawing/2014/main" id="{93FFD338-F373-49A7-BC00-F52AA31C8B18}"/>
            </a:ext>
          </a:extLst>
        </xdr:cNvPr>
        <xdr:cNvPicPr>
          <a:picLocks noChangeAspect="1"/>
        </xdr:cNvPicPr>
      </xdr:nvPicPr>
      <xdr:blipFill>
        <a:blip xmlns:r="http://schemas.openxmlformats.org/officeDocument/2006/relationships" r:embed="rId1"/>
        <a:stretch>
          <a:fillRect/>
        </a:stretch>
      </xdr:blipFill>
      <xdr:spPr>
        <a:xfrm>
          <a:off x="77232" y="14429800"/>
          <a:ext cx="18774355" cy="13596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36</xdr:col>
      <xdr:colOff>44823</xdr:colOff>
      <xdr:row>4</xdr:row>
      <xdr:rowOff>134471</xdr:rowOff>
    </xdr:from>
    <xdr:to>
      <xdr:col>39</xdr:col>
      <xdr:colOff>36782</xdr:colOff>
      <xdr:row>7</xdr:row>
      <xdr:rowOff>45834</xdr:rowOff>
    </xdr:to>
    <xdr:grpSp>
      <xdr:nvGrpSpPr>
        <xdr:cNvPr id="2" name="グループ化 1">
          <a:extLst>
            <a:ext uri="{FF2B5EF4-FFF2-40B4-BE49-F238E27FC236}">
              <a16:creationId xmlns:a16="http://schemas.microsoft.com/office/drawing/2014/main" id="{FBC43CD2-8519-4CB9-974C-2B0FBDE2210E}"/>
            </a:ext>
          </a:extLst>
        </xdr:cNvPr>
        <xdr:cNvGrpSpPr/>
      </xdr:nvGrpSpPr>
      <xdr:grpSpPr>
        <a:xfrm>
          <a:off x="6735555" y="982428"/>
          <a:ext cx="549520" cy="468924"/>
          <a:chOff x="6832365" y="876510"/>
          <a:chExt cx="637671" cy="540334"/>
        </a:xfrm>
      </xdr:grpSpPr>
      <xdr:sp macro="" textlink="">
        <xdr:nvSpPr>
          <xdr:cNvPr id="3" name="楕円 2">
            <a:extLst>
              <a:ext uri="{FF2B5EF4-FFF2-40B4-BE49-F238E27FC236}">
                <a16:creationId xmlns:a16="http://schemas.microsoft.com/office/drawing/2014/main" id="{1E22222E-E973-4164-B19A-27B8E94A1413}"/>
              </a:ext>
            </a:extLst>
          </xdr:cNvPr>
          <xdr:cNvSpPr/>
        </xdr:nvSpPr>
        <xdr:spPr>
          <a:xfrm>
            <a:off x="6870602" y="876510"/>
            <a:ext cx="558897" cy="540334"/>
          </a:xfrm>
          <a:prstGeom prst="ellipse">
            <a:avLst/>
          </a:prstGeom>
          <a:solidFill>
            <a:srgbClr xmlns:mc="http://schemas.openxmlformats.org/markup-compatibility/2006" xmlns:a14="http://schemas.microsoft.com/office/drawing/2010/main" val="FFFFFF" mc:Ignorable="a14" a14:legacySpreadsheetColorIndex="65"/>
          </a:solidFill>
          <a:ln w="19050" cap="flat" cmpd="sng" algn="ctr">
            <a:solidFill>
              <a:srgbClr val="FF0000"/>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 name="直線コネクタ 3">
            <a:extLst>
              <a:ext uri="{FF2B5EF4-FFF2-40B4-BE49-F238E27FC236}">
                <a16:creationId xmlns:a16="http://schemas.microsoft.com/office/drawing/2014/main" id="{0E39ABF7-03CB-4AB9-903D-BA116850B820}"/>
              </a:ext>
            </a:extLst>
          </xdr:cNvPr>
          <xdr:cNvCxnSpPr>
            <a:stCxn id="3" idx="2"/>
            <a:endCxn id="3" idx="6"/>
          </xdr:cNvCxnSpPr>
        </xdr:nvCxnSpPr>
        <xdr:spPr>
          <a:xfrm>
            <a:off x="6870602" y="1146677"/>
            <a:ext cx="558897" cy="0"/>
          </a:xfrm>
          <a:prstGeom prst="line">
            <a:avLst/>
          </a:prstGeom>
          <a:ln w="9525" cap="flat" cmpd="sng" algn="ctr">
            <a:solidFill>
              <a:srgbClr val="FF0000"/>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sp macro="" textlink="">
        <xdr:nvSpPr>
          <xdr:cNvPr id="5" name="テキスト ボックス 4">
            <a:extLst>
              <a:ext uri="{FF2B5EF4-FFF2-40B4-BE49-F238E27FC236}">
                <a16:creationId xmlns:a16="http://schemas.microsoft.com/office/drawing/2014/main" id="{1A482831-A719-4AFA-9219-024B88228405}"/>
              </a:ext>
            </a:extLst>
          </xdr:cNvPr>
          <xdr:cNvSpPr txBox="1"/>
        </xdr:nvSpPr>
        <xdr:spPr>
          <a:xfrm>
            <a:off x="6832365" y="986265"/>
            <a:ext cx="637038" cy="16351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lIns="0" tIns="0" rIns="0" bIns="0" rtlCol="0" anchor="ctr"/>
          <a:lstStyle/>
          <a:p>
            <a:pPr algn="ctr"/>
            <a:r>
              <a:rPr kumimoji="1" lang="en-US" altLang="ja-JP" sz="800" b="0">
                <a:solidFill>
                  <a:srgbClr val="FF0000"/>
                </a:solidFill>
                <a:latin typeface="游明朝 Demibold" panose="02020600000000000000" pitchFamily="18" charset="-128"/>
                <a:ea typeface="游明朝 Demibold" panose="02020600000000000000" pitchFamily="18" charset="-128"/>
              </a:rPr>
              <a:t>TCS</a:t>
            </a:r>
            <a:endParaRPr kumimoji="1" lang="ja-JP" altLang="en-US" sz="800" b="0">
              <a:solidFill>
                <a:srgbClr val="FF0000"/>
              </a:solidFill>
              <a:latin typeface="游明朝 Demibold" panose="02020600000000000000" pitchFamily="18" charset="-128"/>
              <a:ea typeface="游明朝 Demibold" panose="02020600000000000000" pitchFamily="18" charset="-128"/>
            </a:endParaRPr>
          </a:p>
        </xdr:txBody>
      </xdr:sp>
      <xdr:sp macro="" textlink="">
        <xdr:nvSpPr>
          <xdr:cNvPr id="6" name="テキスト ボックス 5">
            <a:extLst>
              <a:ext uri="{FF2B5EF4-FFF2-40B4-BE49-F238E27FC236}">
                <a16:creationId xmlns:a16="http://schemas.microsoft.com/office/drawing/2014/main" id="{C01847CC-4C0C-426B-898C-8688B86E7423}"/>
              </a:ext>
            </a:extLst>
          </xdr:cNvPr>
          <xdr:cNvSpPr txBox="1"/>
        </xdr:nvSpPr>
        <xdr:spPr>
          <a:xfrm>
            <a:off x="6841502" y="1193218"/>
            <a:ext cx="628534" cy="1524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lIns="0" tIns="0" rIns="0" bIns="0" rtlCol="0" anchor="ctr"/>
          <a:lstStyle/>
          <a:p>
            <a:pPr algn="ctr"/>
            <a:endParaRPr kumimoji="1" lang="ja-JP" altLang="en-US" sz="900">
              <a:solidFill>
                <a:srgbClr val="FF0000"/>
              </a:solidFill>
              <a:latin typeface="游明朝 Demibold" panose="02020600000000000000" pitchFamily="18" charset="-128"/>
              <a:ea typeface="游明朝 Demibold" panose="02020600000000000000" pitchFamily="18"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13706</xdr:colOff>
      <xdr:row>4</xdr:row>
      <xdr:rowOff>131957</xdr:rowOff>
    </xdr:from>
    <xdr:to>
      <xdr:col>39</xdr:col>
      <xdr:colOff>5665</xdr:colOff>
      <xdr:row>7</xdr:row>
      <xdr:rowOff>43320</xdr:rowOff>
    </xdr:to>
    <xdr:grpSp>
      <xdr:nvGrpSpPr>
        <xdr:cNvPr id="2" name="グループ化 1">
          <a:extLst>
            <a:ext uri="{FF2B5EF4-FFF2-40B4-BE49-F238E27FC236}">
              <a16:creationId xmlns:a16="http://schemas.microsoft.com/office/drawing/2014/main" id="{0D547CD2-C9B7-4469-A1EF-A30770703F43}"/>
            </a:ext>
          </a:extLst>
        </xdr:cNvPr>
        <xdr:cNvGrpSpPr/>
      </xdr:nvGrpSpPr>
      <xdr:grpSpPr>
        <a:xfrm>
          <a:off x="6874881" y="982857"/>
          <a:ext cx="563459" cy="486038"/>
          <a:chOff x="6832365" y="876510"/>
          <a:chExt cx="637671" cy="540334"/>
        </a:xfrm>
      </xdr:grpSpPr>
      <xdr:sp macro="" textlink="">
        <xdr:nvSpPr>
          <xdr:cNvPr id="3" name="楕円 2">
            <a:extLst>
              <a:ext uri="{FF2B5EF4-FFF2-40B4-BE49-F238E27FC236}">
                <a16:creationId xmlns:a16="http://schemas.microsoft.com/office/drawing/2014/main" id="{EA6BD74D-9557-402E-A5A9-15E70C6C81EB}"/>
              </a:ext>
            </a:extLst>
          </xdr:cNvPr>
          <xdr:cNvSpPr/>
        </xdr:nvSpPr>
        <xdr:spPr>
          <a:xfrm>
            <a:off x="6870602" y="876510"/>
            <a:ext cx="558897" cy="540334"/>
          </a:xfrm>
          <a:prstGeom prst="ellipse">
            <a:avLst/>
          </a:prstGeom>
          <a:solidFill>
            <a:srgbClr xmlns:mc="http://schemas.openxmlformats.org/markup-compatibility/2006" xmlns:a14="http://schemas.microsoft.com/office/drawing/2010/main" val="FFFFFF" mc:Ignorable="a14" a14:legacySpreadsheetColorIndex="65"/>
          </a:solidFill>
          <a:ln w="19050" cap="flat" cmpd="sng" algn="ctr">
            <a:solidFill>
              <a:srgbClr val="FF0000"/>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 name="直線コネクタ 3">
            <a:extLst>
              <a:ext uri="{FF2B5EF4-FFF2-40B4-BE49-F238E27FC236}">
                <a16:creationId xmlns:a16="http://schemas.microsoft.com/office/drawing/2014/main" id="{76617F29-4A84-4076-8DBD-413356C6C827}"/>
              </a:ext>
            </a:extLst>
          </xdr:cNvPr>
          <xdr:cNvCxnSpPr>
            <a:stCxn id="3" idx="2"/>
            <a:endCxn id="3" idx="6"/>
          </xdr:cNvCxnSpPr>
        </xdr:nvCxnSpPr>
        <xdr:spPr>
          <a:xfrm>
            <a:off x="6870602" y="1146677"/>
            <a:ext cx="558897" cy="0"/>
          </a:xfrm>
          <a:prstGeom prst="line">
            <a:avLst/>
          </a:prstGeom>
          <a:ln w="9525" cap="flat" cmpd="sng" algn="ctr">
            <a:solidFill>
              <a:srgbClr val="FF0000"/>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sp macro="" textlink="">
        <xdr:nvSpPr>
          <xdr:cNvPr id="5" name="テキスト ボックス 4">
            <a:extLst>
              <a:ext uri="{FF2B5EF4-FFF2-40B4-BE49-F238E27FC236}">
                <a16:creationId xmlns:a16="http://schemas.microsoft.com/office/drawing/2014/main" id="{AC2DFFAA-D253-45EB-850E-78A128736BB6}"/>
              </a:ext>
            </a:extLst>
          </xdr:cNvPr>
          <xdr:cNvSpPr txBox="1"/>
        </xdr:nvSpPr>
        <xdr:spPr>
          <a:xfrm>
            <a:off x="6832365" y="986265"/>
            <a:ext cx="637038" cy="16351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lIns="0" tIns="0" rIns="0" bIns="0" rtlCol="0" anchor="ctr"/>
          <a:lstStyle/>
          <a:p>
            <a:pPr algn="ctr"/>
            <a:r>
              <a:rPr kumimoji="1" lang="en-US" altLang="ja-JP" sz="800" b="0">
                <a:solidFill>
                  <a:srgbClr val="FF0000"/>
                </a:solidFill>
                <a:latin typeface="游明朝 Demibold" panose="02020600000000000000" pitchFamily="18" charset="-128"/>
                <a:ea typeface="游明朝 Demibold" panose="02020600000000000000" pitchFamily="18" charset="-128"/>
              </a:rPr>
              <a:t>TCS</a:t>
            </a:r>
            <a:endParaRPr kumimoji="1" lang="ja-JP" altLang="en-US" sz="800" b="0">
              <a:solidFill>
                <a:srgbClr val="FF0000"/>
              </a:solidFill>
              <a:latin typeface="游明朝 Demibold" panose="02020600000000000000" pitchFamily="18" charset="-128"/>
              <a:ea typeface="游明朝 Demibold" panose="02020600000000000000" pitchFamily="18" charset="-128"/>
            </a:endParaRPr>
          </a:p>
        </xdr:txBody>
      </xdr:sp>
      <xdr:sp macro="" textlink="">
        <xdr:nvSpPr>
          <xdr:cNvPr id="6" name="テキスト ボックス 5">
            <a:extLst>
              <a:ext uri="{FF2B5EF4-FFF2-40B4-BE49-F238E27FC236}">
                <a16:creationId xmlns:a16="http://schemas.microsoft.com/office/drawing/2014/main" id="{88D8A368-778C-447B-B8D5-F1E98D2592FD}"/>
              </a:ext>
            </a:extLst>
          </xdr:cNvPr>
          <xdr:cNvSpPr txBox="1"/>
        </xdr:nvSpPr>
        <xdr:spPr>
          <a:xfrm>
            <a:off x="6841502" y="1193218"/>
            <a:ext cx="628534" cy="1524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lIns="0" tIns="0" rIns="0" bIns="0" rtlCol="0" anchor="ctr"/>
          <a:lstStyle/>
          <a:p>
            <a:pPr algn="ctr"/>
            <a:endParaRPr kumimoji="1" lang="ja-JP" altLang="en-US" sz="900">
              <a:solidFill>
                <a:srgbClr val="FF0000"/>
              </a:solidFill>
              <a:latin typeface="游明朝 Demibold" panose="02020600000000000000" pitchFamily="18" charset="-128"/>
              <a:ea typeface="游明朝 Demibold" panose="02020600000000000000" pitchFamily="18"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228600</xdr:colOff>
      <xdr:row>24</xdr:row>
      <xdr:rowOff>0</xdr:rowOff>
    </xdr:from>
    <xdr:to>
      <xdr:col>12</xdr:col>
      <xdr:colOff>647700</xdr:colOff>
      <xdr:row>25</xdr:row>
      <xdr:rowOff>171450</xdr:rowOff>
    </xdr:to>
    <xdr:sp macro="" textlink="">
      <xdr:nvSpPr>
        <xdr:cNvPr id="2" name="楕円 1">
          <a:extLst>
            <a:ext uri="{FF2B5EF4-FFF2-40B4-BE49-F238E27FC236}">
              <a16:creationId xmlns:a16="http://schemas.microsoft.com/office/drawing/2014/main" id="{7FFD3FC5-A97A-435F-BEFC-1C3BB25B3D3F}"/>
            </a:ext>
          </a:extLst>
        </xdr:cNvPr>
        <xdr:cNvSpPr/>
      </xdr:nvSpPr>
      <xdr:spPr>
        <a:xfrm>
          <a:off x="8705850" y="6648450"/>
          <a:ext cx="419100" cy="40957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26</xdr:row>
      <xdr:rowOff>0</xdr:rowOff>
    </xdr:from>
    <xdr:to>
      <xdr:col>12</xdr:col>
      <xdr:colOff>657225</xdr:colOff>
      <xdr:row>27</xdr:row>
      <xdr:rowOff>171450</xdr:rowOff>
    </xdr:to>
    <xdr:sp macro="" textlink="">
      <xdr:nvSpPr>
        <xdr:cNvPr id="4" name="楕円 3">
          <a:extLst>
            <a:ext uri="{FF2B5EF4-FFF2-40B4-BE49-F238E27FC236}">
              <a16:creationId xmlns:a16="http://schemas.microsoft.com/office/drawing/2014/main" id="{708E2D4C-8854-4DBD-8461-5AEE2DF5CCC8}"/>
            </a:ext>
          </a:extLst>
        </xdr:cNvPr>
        <xdr:cNvSpPr/>
      </xdr:nvSpPr>
      <xdr:spPr>
        <a:xfrm>
          <a:off x="8715375" y="7124700"/>
          <a:ext cx="419100" cy="40957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28</xdr:row>
      <xdr:rowOff>0</xdr:rowOff>
    </xdr:from>
    <xdr:to>
      <xdr:col>12</xdr:col>
      <xdr:colOff>657225</xdr:colOff>
      <xdr:row>29</xdr:row>
      <xdr:rowOff>171450</xdr:rowOff>
    </xdr:to>
    <xdr:sp macro="" textlink="">
      <xdr:nvSpPr>
        <xdr:cNvPr id="5" name="楕円 4">
          <a:extLst>
            <a:ext uri="{FF2B5EF4-FFF2-40B4-BE49-F238E27FC236}">
              <a16:creationId xmlns:a16="http://schemas.microsoft.com/office/drawing/2014/main" id="{A86433F5-C546-44AF-B59A-1FFC588793EC}"/>
            </a:ext>
          </a:extLst>
        </xdr:cNvPr>
        <xdr:cNvSpPr/>
      </xdr:nvSpPr>
      <xdr:spPr>
        <a:xfrm>
          <a:off x="8715375" y="7600950"/>
          <a:ext cx="419100" cy="40957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247650</xdr:colOff>
      <xdr:row>30</xdr:row>
      <xdr:rowOff>9525</xdr:rowOff>
    </xdr:from>
    <xdr:to>
      <xdr:col>12</xdr:col>
      <xdr:colOff>666750</xdr:colOff>
      <xdr:row>31</xdr:row>
      <xdr:rowOff>180975</xdr:rowOff>
    </xdr:to>
    <xdr:sp macro="" textlink="">
      <xdr:nvSpPr>
        <xdr:cNvPr id="7" name="楕円 6">
          <a:extLst>
            <a:ext uri="{FF2B5EF4-FFF2-40B4-BE49-F238E27FC236}">
              <a16:creationId xmlns:a16="http://schemas.microsoft.com/office/drawing/2014/main" id="{4770CE3B-CA65-493F-AEFD-F2C79008345D}"/>
            </a:ext>
          </a:extLst>
        </xdr:cNvPr>
        <xdr:cNvSpPr/>
      </xdr:nvSpPr>
      <xdr:spPr>
        <a:xfrm>
          <a:off x="8724900" y="8086725"/>
          <a:ext cx="419100" cy="40957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13706</xdr:colOff>
      <xdr:row>4</xdr:row>
      <xdr:rowOff>131957</xdr:rowOff>
    </xdr:from>
    <xdr:to>
      <xdr:col>39</xdr:col>
      <xdr:colOff>5665</xdr:colOff>
      <xdr:row>7</xdr:row>
      <xdr:rowOff>43320</xdr:rowOff>
    </xdr:to>
    <xdr:grpSp>
      <xdr:nvGrpSpPr>
        <xdr:cNvPr id="2" name="グループ化 1">
          <a:extLst>
            <a:ext uri="{FF2B5EF4-FFF2-40B4-BE49-F238E27FC236}">
              <a16:creationId xmlns:a16="http://schemas.microsoft.com/office/drawing/2014/main" id="{A7538E5E-6D93-4937-AF2A-48212C394D81}"/>
            </a:ext>
          </a:extLst>
        </xdr:cNvPr>
        <xdr:cNvGrpSpPr/>
      </xdr:nvGrpSpPr>
      <xdr:grpSpPr>
        <a:xfrm>
          <a:off x="6871706" y="979682"/>
          <a:ext cx="563459" cy="482863"/>
          <a:chOff x="6832365" y="876510"/>
          <a:chExt cx="637671" cy="540334"/>
        </a:xfrm>
      </xdr:grpSpPr>
      <xdr:sp macro="" textlink="">
        <xdr:nvSpPr>
          <xdr:cNvPr id="3" name="楕円 2">
            <a:extLst>
              <a:ext uri="{FF2B5EF4-FFF2-40B4-BE49-F238E27FC236}">
                <a16:creationId xmlns:a16="http://schemas.microsoft.com/office/drawing/2014/main" id="{B621848E-B720-46FF-8928-FE891989F52C}"/>
              </a:ext>
            </a:extLst>
          </xdr:cNvPr>
          <xdr:cNvSpPr/>
        </xdr:nvSpPr>
        <xdr:spPr>
          <a:xfrm>
            <a:off x="6870602" y="876510"/>
            <a:ext cx="558897" cy="540334"/>
          </a:xfrm>
          <a:prstGeom prst="ellipse">
            <a:avLst/>
          </a:prstGeom>
          <a:solidFill>
            <a:srgbClr xmlns:mc="http://schemas.openxmlformats.org/markup-compatibility/2006" xmlns:a14="http://schemas.microsoft.com/office/drawing/2010/main" val="FFFFFF" mc:Ignorable="a14" a14:legacySpreadsheetColorIndex="65"/>
          </a:solidFill>
          <a:ln w="19050" cap="flat" cmpd="sng" algn="ctr">
            <a:solidFill>
              <a:srgbClr val="FF0000"/>
            </a:solid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 name="直線コネクタ 3">
            <a:extLst>
              <a:ext uri="{FF2B5EF4-FFF2-40B4-BE49-F238E27FC236}">
                <a16:creationId xmlns:a16="http://schemas.microsoft.com/office/drawing/2014/main" id="{64DE047D-C35D-4616-94D6-442D18EBB927}"/>
              </a:ext>
            </a:extLst>
          </xdr:cNvPr>
          <xdr:cNvCxnSpPr>
            <a:stCxn id="3" idx="2"/>
            <a:endCxn id="3" idx="6"/>
          </xdr:cNvCxnSpPr>
        </xdr:nvCxnSpPr>
        <xdr:spPr>
          <a:xfrm>
            <a:off x="6870602" y="1146677"/>
            <a:ext cx="558897" cy="0"/>
          </a:xfrm>
          <a:prstGeom prst="line">
            <a:avLst/>
          </a:prstGeom>
          <a:ln w="9525" cap="flat" cmpd="sng" algn="ctr">
            <a:solidFill>
              <a:srgbClr val="FF0000"/>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sp macro="" textlink="">
        <xdr:nvSpPr>
          <xdr:cNvPr id="5" name="テキスト ボックス 4">
            <a:extLst>
              <a:ext uri="{FF2B5EF4-FFF2-40B4-BE49-F238E27FC236}">
                <a16:creationId xmlns:a16="http://schemas.microsoft.com/office/drawing/2014/main" id="{6DA4906D-0AA3-4E08-9ACC-4A55303E9E2A}"/>
              </a:ext>
            </a:extLst>
          </xdr:cNvPr>
          <xdr:cNvSpPr txBox="1"/>
        </xdr:nvSpPr>
        <xdr:spPr>
          <a:xfrm>
            <a:off x="6832365" y="986265"/>
            <a:ext cx="637038" cy="16351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lIns="0" tIns="0" rIns="0" bIns="0" rtlCol="0" anchor="ctr"/>
          <a:lstStyle/>
          <a:p>
            <a:pPr algn="ctr"/>
            <a:r>
              <a:rPr kumimoji="1" lang="en-US" altLang="ja-JP" sz="800" b="0">
                <a:solidFill>
                  <a:srgbClr val="FF0000"/>
                </a:solidFill>
                <a:latin typeface="游明朝 Demibold" panose="02020600000000000000" pitchFamily="18" charset="-128"/>
                <a:ea typeface="游明朝 Demibold" panose="02020600000000000000" pitchFamily="18" charset="-128"/>
              </a:rPr>
              <a:t>TCS</a:t>
            </a:r>
            <a:endParaRPr kumimoji="1" lang="ja-JP" altLang="en-US" sz="800" b="0">
              <a:solidFill>
                <a:srgbClr val="FF0000"/>
              </a:solidFill>
              <a:latin typeface="游明朝 Demibold" panose="02020600000000000000" pitchFamily="18" charset="-128"/>
              <a:ea typeface="游明朝 Demibold" panose="02020600000000000000" pitchFamily="18" charset="-128"/>
            </a:endParaRPr>
          </a:p>
        </xdr:txBody>
      </xdr:sp>
      <xdr:sp macro="" textlink="">
        <xdr:nvSpPr>
          <xdr:cNvPr id="6" name="テキスト ボックス 5">
            <a:extLst>
              <a:ext uri="{FF2B5EF4-FFF2-40B4-BE49-F238E27FC236}">
                <a16:creationId xmlns:a16="http://schemas.microsoft.com/office/drawing/2014/main" id="{62B78C65-3DF5-4624-BB73-55611935BB27}"/>
              </a:ext>
            </a:extLst>
          </xdr:cNvPr>
          <xdr:cNvSpPr txBox="1"/>
        </xdr:nvSpPr>
        <xdr:spPr>
          <a:xfrm>
            <a:off x="6841502" y="1193218"/>
            <a:ext cx="628534" cy="1524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lIns="0" tIns="0" rIns="0" bIns="0" rtlCol="0" anchor="ctr"/>
          <a:lstStyle/>
          <a:p>
            <a:pPr algn="ctr"/>
            <a:endParaRPr kumimoji="1" lang="ja-JP" altLang="en-US" sz="900">
              <a:solidFill>
                <a:srgbClr val="FF0000"/>
              </a:solidFill>
              <a:latin typeface="游明朝 Demibold" panose="02020600000000000000" pitchFamily="18" charset="-128"/>
              <a:ea typeface="游明朝 Demibold" panose="02020600000000000000" pitchFamily="18"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111126</xdr:colOff>
      <xdr:row>0</xdr:row>
      <xdr:rowOff>166143</xdr:rowOff>
    </xdr:from>
    <xdr:to>
      <xdr:col>18</xdr:col>
      <xdr:colOff>167105</xdr:colOff>
      <xdr:row>27</xdr:row>
      <xdr:rowOff>156117</xdr:rowOff>
    </xdr:to>
    <xdr:sp macro="" textlink="">
      <xdr:nvSpPr>
        <xdr:cNvPr id="2" name="正方形/長方形 1">
          <a:extLst>
            <a:ext uri="{FF2B5EF4-FFF2-40B4-BE49-F238E27FC236}">
              <a16:creationId xmlns:a16="http://schemas.microsoft.com/office/drawing/2014/main" id="{C86A4855-F8E6-4481-82FE-359BDACFFD30}"/>
            </a:ext>
          </a:extLst>
        </xdr:cNvPr>
        <xdr:cNvSpPr/>
      </xdr:nvSpPr>
      <xdr:spPr>
        <a:xfrm>
          <a:off x="111126" y="166143"/>
          <a:ext cx="13417075" cy="9149632"/>
        </a:xfrm>
        <a:prstGeom prst="rect">
          <a:avLst/>
        </a:prstGeom>
        <a:noFill/>
        <a:ln w="88900" cmpd="thickThin">
          <a:solidFill>
            <a:schemeClr val="tx1"/>
          </a:solidFill>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xdr:col>
      <xdr:colOff>586599</xdr:colOff>
      <xdr:row>21</xdr:row>
      <xdr:rowOff>54742</xdr:rowOff>
    </xdr:from>
    <xdr:to>
      <xdr:col>16</xdr:col>
      <xdr:colOff>416035</xdr:colOff>
      <xdr:row>25</xdr:row>
      <xdr:rowOff>81407</xdr:rowOff>
    </xdr:to>
    <xdr:pic>
      <xdr:nvPicPr>
        <xdr:cNvPr id="6" name="図 5">
          <a:extLst>
            <a:ext uri="{FF2B5EF4-FFF2-40B4-BE49-F238E27FC236}">
              <a16:creationId xmlns:a16="http://schemas.microsoft.com/office/drawing/2014/main" id="{2D5272C4-A42E-429B-AB3C-E83C560D4CA2}"/>
            </a:ext>
          </a:extLst>
        </xdr:cNvPr>
        <xdr:cNvPicPr>
          <a:picLocks noChangeAspect="1"/>
        </xdr:cNvPicPr>
      </xdr:nvPicPr>
      <xdr:blipFill>
        <a:blip xmlns:r="http://schemas.openxmlformats.org/officeDocument/2006/relationships" r:embed="rId1"/>
        <a:stretch>
          <a:fillRect/>
        </a:stretch>
      </xdr:blipFill>
      <xdr:spPr>
        <a:xfrm rot="238568">
          <a:off x="11129339" y="7178920"/>
          <a:ext cx="1473477" cy="1383651"/>
        </a:xfrm>
        <a:prstGeom prst="rect">
          <a:avLst/>
        </a:prstGeom>
      </xdr:spPr>
    </xdr:pic>
    <xdr:clientData/>
  </xdr:twoCellAnchor>
  <xdr:twoCellAnchor>
    <xdr:from>
      <xdr:col>10</xdr:col>
      <xdr:colOff>116975</xdr:colOff>
      <xdr:row>20</xdr:row>
      <xdr:rowOff>217236</xdr:rowOff>
    </xdr:from>
    <xdr:to>
      <xdr:col>16</xdr:col>
      <xdr:colOff>116976</xdr:colOff>
      <xdr:row>26</xdr:row>
      <xdr:rowOff>66842</xdr:rowOff>
    </xdr:to>
    <xdr:sp macro="" textlink="">
      <xdr:nvSpPr>
        <xdr:cNvPr id="4" name="テキスト ボックス 3">
          <a:extLst>
            <a:ext uri="{FF2B5EF4-FFF2-40B4-BE49-F238E27FC236}">
              <a16:creationId xmlns:a16="http://schemas.microsoft.com/office/drawing/2014/main" id="{43119D63-6A70-404A-8CA0-33601F33F8BD}"/>
            </a:ext>
          </a:extLst>
        </xdr:cNvPr>
        <xdr:cNvSpPr txBox="1"/>
      </xdr:nvSpPr>
      <xdr:spPr>
        <a:xfrm>
          <a:off x="7035133" y="7319210"/>
          <a:ext cx="4294606" cy="1754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HGP明朝B" panose="02020800000000000000" pitchFamily="18" charset="-128"/>
              <a:ea typeface="HGP明朝B" panose="02020800000000000000" pitchFamily="18" charset="-128"/>
            </a:rPr>
            <a:t>福岡県福岡市東区多の津１丁目９－３　</a:t>
          </a:r>
          <a:r>
            <a:rPr kumimoji="1" lang="ja-JP" altLang="en-US" sz="1800"/>
            <a:t>　　　　　　　　　　　　　　　　　　　　　　　　　　　　　　</a:t>
          </a:r>
          <a:endParaRPr kumimoji="1" lang="en-US" altLang="ja-JP" sz="1800"/>
        </a:p>
        <a:p>
          <a:r>
            <a:rPr kumimoji="1" lang="ja-JP" altLang="en-US" sz="2000">
              <a:latin typeface="HGP明朝B" panose="02020800000000000000" pitchFamily="18" charset="-128"/>
              <a:ea typeface="HGP明朝B" panose="02020800000000000000" pitchFamily="18" charset="-128"/>
            </a:rPr>
            <a:t>株式会社トライアルカーズ　　　　　　　　　　　　　　　　　　　　　　　　　　　　　</a:t>
          </a:r>
          <a:endParaRPr kumimoji="1" lang="en-US" altLang="ja-JP" sz="2000">
            <a:latin typeface="HGP明朝B" panose="02020800000000000000" pitchFamily="18" charset="-128"/>
            <a:ea typeface="HGP明朝B" panose="02020800000000000000" pitchFamily="18" charset="-128"/>
          </a:endParaRPr>
        </a:p>
        <a:p>
          <a:r>
            <a:rPr kumimoji="1" lang="ja-JP" altLang="en-US" sz="1800">
              <a:latin typeface="HGP明朝B" panose="02020800000000000000" pitchFamily="18" charset="-128"/>
              <a:ea typeface="HGP明朝B" panose="02020800000000000000" pitchFamily="18" charset="-128"/>
            </a:rPr>
            <a:t>代表取締役　      </a:t>
          </a:r>
          <a:r>
            <a:rPr kumimoji="1" lang="ja-JP" altLang="en-US" sz="2800">
              <a:latin typeface="HGP明朝B" panose="02020800000000000000" pitchFamily="18" charset="-128"/>
              <a:ea typeface="HGP明朝B" panose="02020800000000000000" pitchFamily="18" charset="-128"/>
            </a:rPr>
            <a:t>根本　明佳</a:t>
          </a:r>
          <a:endParaRPr kumimoji="1" lang="en-US" altLang="ja-JP" sz="1800">
            <a:latin typeface="HGP明朝B" panose="02020800000000000000" pitchFamily="18" charset="-128"/>
            <a:ea typeface="HGP明朝B" panose="02020800000000000000" pitchFamily="18" charset="-128"/>
          </a:endParaRPr>
        </a:p>
        <a:p>
          <a:r>
            <a:rPr kumimoji="1" lang="en-US" altLang="ja-JP" sz="1600">
              <a:latin typeface="HGP明朝B" panose="02020800000000000000" pitchFamily="18" charset="-128"/>
              <a:ea typeface="HGP明朝B" panose="02020800000000000000" pitchFamily="18" charset="-128"/>
            </a:rPr>
            <a:t>TEL 092-284-0323 </a:t>
          </a:r>
          <a:r>
            <a:rPr kumimoji="1" lang="ja-JP" altLang="en-US" sz="1600">
              <a:latin typeface="HGP明朝B" panose="02020800000000000000" pitchFamily="18" charset="-128"/>
              <a:ea typeface="HGP明朝B" panose="02020800000000000000" pitchFamily="18" charset="-128"/>
            </a:rPr>
            <a:t>　</a:t>
          </a:r>
          <a:r>
            <a:rPr kumimoji="1" lang="en-US" altLang="ja-JP" sz="1600">
              <a:latin typeface="HGP明朝B" panose="02020800000000000000" pitchFamily="18" charset="-128"/>
              <a:ea typeface="HGP明朝B" panose="02020800000000000000" pitchFamily="18" charset="-128"/>
            </a:rPr>
            <a:t> FAX 092-624-0229 </a:t>
          </a:r>
          <a:endParaRPr kumimoji="1" lang="ja-JP" altLang="en-US" sz="1100">
            <a:latin typeface="HGP明朝B" panose="02020800000000000000" pitchFamily="18" charset="-128"/>
            <a:ea typeface="HGP明朝B" panose="02020800000000000000" pitchFamily="18" charset="-128"/>
          </a:endParaRPr>
        </a:p>
      </xdr:txBody>
    </xdr:sp>
    <xdr:clientData/>
  </xdr:twoCellAnchor>
  <xdr:twoCellAnchor>
    <xdr:from>
      <xdr:col>4</xdr:col>
      <xdr:colOff>300102</xdr:colOff>
      <xdr:row>38</xdr:row>
      <xdr:rowOff>65240</xdr:rowOff>
    </xdr:from>
    <xdr:to>
      <xdr:col>14</xdr:col>
      <xdr:colOff>521918</xdr:colOff>
      <xdr:row>49</xdr:row>
      <xdr:rowOff>221815</xdr:rowOff>
    </xdr:to>
    <xdr:grpSp>
      <xdr:nvGrpSpPr>
        <xdr:cNvPr id="7" name="グループ化 6">
          <a:extLst>
            <a:ext uri="{FF2B5EF4-FFF2-40B4-BE49-F238E27FC236}">
              <a16:creationId xmlns:a16="http://schemas.microsoft.com/office/drawing/2014/main" id="{34A5034D-47BD-4703-9F6D-36AE5C874A45}"/>
            </a:ext>
          </a:extLst>
        </xdr:cNvPr>
        <xdr:cNvGrpSpPr/>
      </xdr:nvGrpSpPr>
      <xdr:grpSpPr>
        <a:xfrm>
          <a:off x="2649602" y="13495490"/>
          <a:ext cx="8476816" cy="4172950"/>
          <a:chOff x="2935061" y="1823357"/>
          <a:chExt cx="6936048" cy="3259875"/>
        </a:xfrm>
      </xdr:grpSpPr>
      <xdr:pic>
        <xdr:nvPicPr>
          <xdr:cNvPr id="8" name="図 7">
            <a:extLst>
              <a:ext uri="{FF2B5EF4-FFF2-40B4-BE49-F238E27FC236}">
                <a16:creationId xmlns:a16="http://schemas.microsoft.com/office/drawing/2014/main" id="{5A76F801-5FF7-420C-850E-73879FB49224}"/>
              </a:ext>
            </a:extLst>
          </xdr:cNvPr>
          <xdr:cNvPicPr>
            <a:picLocks noChangeAspect="1"/>
          </xdr:cNvPicPr>
        </xdr:nvPicPr>
        <xdr:blipFill>
          <a:blip xmlns:r="http://schemas.openxmlformats.org/officeDocument/2006/relationships" r:embed="rId2"/>
          <a:stretch>
            <a:fillRect/>
          </a:stretch>
        </xdr:blipFill>
        <xdr:spPr>
          <a:xfrm>
            <a:off x="2935061" y="1823357"/>
            <a:ext cx="6936048" cy="3259875"/>
          </a:xfrm>
          <a:prstGeom prst="rect">
            <a:avLst/>
          </a:prstGeom>
        </xdr:spPr>
      </xdr:pic>
      <xdr:pic>
        <xdr:nvPicPr>
          <xdr:cNvPr id="9" name="図 8">
            <a:extLst>
              <a:ext uri="{FF2B5EF4-FFF2-40B4-BE49-F238E27FC236}">
                <a16:creationId xmlns:a16="http://schemas.microsoft.com/office/drawing/2014/main" id="{8CFBCDB3-CFE1-441F-9D08-E903D772AE99}"/>
              </a:ext>
            </a:extLst>
          </xdr:cNvPr>
          <xdr:cNvPicPr>
            <a:picLocks noChangeAspect="1"/>
          </xdr:cNvPicPr>
        </xdr:nvPicPr>
        <xdr:blipFill>
          <a:blip xmlns:r="http://schemas.openxmlformats.org/officeDocument/2006/relationships" r:embed="rId3"/>
          <a:stretch>
            <a:fillRect/>
          </a:stretch>
        </xdr:blipFill>
        <xdr:spPr>
          <a:xfrm rot="454619">
            <a:off x="4175504" y="4091143"/>
            <a:ext cx="531586" cy="298296"/>
          </a:xfrm>
          <a:prstGeom prst="rect">
            <a:avLst/>
          </a:prstGeom>
        </xdr:spPr>
      </xdr:pic>
    </xdr:grpSp>
    <xdr:clientData/>
  </xdr:twoCellAnchor>
  <xdr:twoCellAnchor>
    <xdr:from>
      <xdr:col>1</xdr:col>
      <xdr:colOff>78287</xdr:colOff>
      <xdr:row>34</xdr:row>
      <xdr:rowOff>208767</xdr:rowOff>
    </xdr:from>
    <xdr:to>
      <xdr:col>4</xdr:col>
      <xdr:colOff>517071</xdr:colOff>
      <xdr:row>35</xdr:row>
      <xdr:rowOff>278854</xdr:rowOff>
    </xdr:to>
    <xdr:sp macro="" textlink="">
      <xdr:nvSpPr>
        <xdr:cNvPr id="10" name="四角形: 角を丸くする 9">
          <a:extLst>
            <a:ext uri="{FF2B5EF4-FFF2-40B4-BE49-F238E27FC236}">
              <a16:creationId xmlns:a16="http://schemas.microsoft.com/office/drawing/2014/main" id="{DA05B7D6-9938-4C85-9D27-36629578E4AF}"/>
            </a:ext>
          </a:extLst>
        </xdr:cNvPr>
        <xdr:cNvSpPr/>
      </xdr:nvSpPr>
      <xdr:spPr>
        <a:xfrm>
          <a:off x="417534" y="11899726"/>
          <a:ext cx="2422071" cy="435429"/>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メイリオ" panose="020B0604030504040204" pitchFamily="50" charset="-128"/>
              <a:ea typeface="メイリオ" panose="020B0604030504040204" pitchFamily="50" charset="-128"/>
            </a:rPr>
            <a:t>エンジン機構</a:t>
          </a:r>
        </a:p>
      </xdr:txBody>
    </xdr:sp>
    <xdr:clientData/>
  </xdr:twoCellAnchor>
  <xdr:oneCellAnchor>
    <xdr:from>
      <xdr:col>1</xdr:col>
      <xdr:colOff>39144</xdr:colOff>
      <xdr:row>35</xdr:row>
      <xdr:rowOff>221816</xdr:rowOff>
    </xdr:from>
    <xdr:ext cx="2348630" cy="2570446"/>
    <xdr:sp macro="" textlink="">
      <xdr:nvSpPr>
        <xdr:cNvPr id="5" name="テキスト ボックス 4">
          <a:extLst>
            <a:ext uri="{FF2B5EF4-FFF2-40B4-BE49-F238E27FC236}">
              <a16:creationId xmlns:a16="http://schemas.microsoft.com/office/drawing/2014/main" id="{AD1B17AB-B082-4C55-A897-1739F8276ACA}"/>
            </a:ext>
          </a:extLst>
        </xdr:cNvPr>
        <xdr:cNvSpPr txBox="1"/>
      </xdr:nvSpPr>
      <xdr:spPr>
        <a:xfrm>
          <a:off x="378391" y="12278117"/>
          <a:ext cx="2348630" cy="25704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a:latin typeface="メイリオ" panose="020B0604030504040204" pitchFamily="50" charset="-128"/>
              <a:ea typeface="メイリオ" panose="020B0604030504040204" pitchFamily="50" charset="-128"/>
            </a:rPr>
            <a:t>1.</a:t>
          </a:r>
          <a:r>
            <a:rPr kumimoji="1" lang="ja-JP" altLang="en-US" sz="1600">
              <a:latin typeface="メイリオ" panose="020B0604030504040204" pitchFamily="50" charset="-128"/>
              <a:ea typeface="メイリオ" panose="020B0604030504040204" pitchFamily="50" charset="-128"/>
            </a:rPr>
            <a:t>本体機構</a:t>
          </a:r>
          <a:endParaRPr kumimoji="1" lang="en-US" altLang="ja-JP" sz="1600">
            <a:latin typeface="メイリオ" panose="020B0604030504040204" pitchFamily="50" charset="-128"/>
            <a:ea typeface="メイリオ" panose="020B0604030504040204" pitchFamily="50" charset="-128"/>
          </a:endParaRPr>
        </a:p>
        <a:p>
          <a:r>
            <a:rPr kumimoji="1" lang="en-US" altLang="ja-JP" sz="1600">
              <a:latin typeface="メイリオ" panose="020B0604030504040204" pitchFamily="50" charset="-128"/>
              <a:ea typeface="メイリオ" panose="020B0604030504040204" pitchFamily="50" charset="-128"/>
            </a:rPr>
            <a:t>2.</a:t>
          </a:r>
          <a:r>
            <a:rPr kumimoji="1" lang="ja-JP" altLang="en-US" sz="1600">
              <a:latin typeface="メイリオ" panose="020B0604030504040204" pitchFamily="50" charset="-128"/>
              <a:ea typeface="メイリオ" panose="020B0604030504040204" pitchFamily="50" charset="-128"/>
            </a:rPr>
            <a:t>吸排気機構</a:t>
          </a:r>
          <a:endParaRPr kumimoji="1" lang="en-US" altLang="ja-JP" sz="1600">
            <a:latin typeface="メイリオ" panose="020B0604030504040204" pitchFamily="50" charset="-128"/>
            <a:ea typeface="メイリオ" panose="020B0604030504040204" pitchFamily="50" charset="-128"/>
          </a:endParaRPr>
        </a:p>
        <a:p>
          <a:r>
            <a:rPr kumimoji="1" lang="en-US" altLang="ja-JP" sz="1600">
              <a:latin typeface="メイリオ" panose="020B0604030504040204" pitchFamily="50" charset="-128"/>
              <a:ea typeface="メイリオ" panose="020B0604030504040204" pitchFamily="50" charset="-128"/>
            </a:rPr>
            <a:t>3.</a:t>
          </a:r>
          <a:r>
            <a:rPr kumimoji="1" lang="ja-JP" altLang="en-US" sz="1600">
              <a:latin typeface="メイリオ" panose="020B0604030504040204" pitchFamily="50" charset="-128"/>
              <a:ea typeface="メイリオ" panose="020B0604030504040204" pitchFamily="50" charset="-128"/>
            </a:rPr>
            <a:t>燃料機構</a:t>
          </a:r>
          <a:endParaRPr kumimoji="1" lang="en-US" altLang="ja-JP" sz="1600">
            <a:latin typeface="メイリオ" panose="020B0604030504040204" pitchFamily="50" charset="-128"/>
            <a:ea typeface="メイリオ" panose="020B0604030504040204" pitchFamily="50" charset="-128"/>
          </a:endParaRPr>
        </a:p>
        <a:p>
          <a:r>
            <a:rPr kumimoji="1" lang="en-US" altLang="ja-JP" sz="1600">
              <a:latin typeface="メイリオ" panose="020B0604030504040204" pitchFamily="50" charset="-128"/>
              <a:ea typeface="メイリオ" panose="020B0604030504040204" pitchFamily="50" charset="-128"/>
            </a:rPr>
            <a:t>4.</a:t>
          </a:r>
          <a:r>
            <a:rPr kumimoji="1" lang="ja-JP" altLang="en-US" sz="1600">
              <a:latin typeface="メイリオ" panose="020B0604030504040204" pitchFamily="50" charset="-128"/>
              <a:ea typeface="メイリオ" panose="020B0604030504040204" pitchFamily="50" charset="-128"/>
            </a:rPr>
            <a:t>冷却機構</a:t>
          </a:r>
          <a:endParaRPr kumimoji="1" lang="en-US" altLang="ja-JP" sz="1600">
            <a:latin typeface="メイリオ" panose="020B0604030504040204" pitchFamily="50" charset="-128"/>
            <a:ea typeface="メイリオ" panose="020B0604030504040204" pitchFamily="50" charset="-128"/>
          </a:endParaRPr>
        </a:p>
        <a:p>
          <a:r>
            <a:rPr kumimoji="1" lang="en-US" altLang="ja-JP" sz="1600">
              <a:latin typeface="メイリオ" panose="020B0604030504040204" pitchFamily="50" charset="-128"/>
              <a:ea typeface="メイリオ" panose="020B0604030504040204" pitchFamily="50" charset="-128"/>
            </a:rPr>
            <a:t>5.</a:t>
          </a:r>
          <a:r>
            <a:rPr kumimoji="1" lang="ja-JP" altLang="en-US" sz="1600">
              <a:latin typeface="メイリオ" panose="020B0604030504040204" pitchFamily="50" charset="-128"/>
              <a:ea typeface="メイリオ" panose="020B0604030504040204" pitchFamily="50" charset="-128"/>
            </a:rPr>
            <a:t>制御機構</a:t>
          </a:r>
          <a:endParaRPr kumimoji="1" lang="en-US" altLang="ja-JP" sz="1600">
            <a:latin typeface="メイリオ" panose="020B0604030504040204" pitchFamily="50" charset="-128"/>
            <a:ea typeface="メイリオ" panose="020B0604030504040204" pitchFamily="50" charset="-128"/>
          </a:endParaRPr>
        </a:p>
        <a:p>
          <a:r>
            <a:rPr kumimoji="1" lang="en-US" altLang="ja-JP" sz="1600">
              <a:latin typeface="メイリオ" panose="020B0604030504040204" pitchFamily="50" charset="-128"/>
              <a:ea typeface="メイリオ" panose="020B0604030504040204" pitchFamily="50" charset="-128"/>
            </a:rPr>
            <a:t>6.</a:t>
          </a:r>
          <a:r>
            <a:rPr kumimoji="1" lang="ja-JP" altLang="en-US" sz="1600">
              <a:latin typeface="メイリオ" panose="020B0604030504040204" pitchFamily="50" charset="-128"/>
              <a:ea typeface="メイリオ" panose="020B0604030504040204" pitchFamily="50" charset="-128"/>
            </a:rPr>
            <a:t>その他</a:t>
          </a:r>
          <a:endParaRPr kumimoji="1" lang="en-US" altLang="ja-JP" sz="1600">
            <a:latin typeface="メイリオ" panose="020B0604030504040204" pitchFamily="50" charset="-128"/>
            <a:ea typeface="メイリオ" panose="020B0604030504040204" pitchFamily="50" charset="-128"/>
          </a:endParaRPr>
        </a:p>
        <a:p>
          <a:endParaRPr kumimoji="1" lang="en-US" altLang="ja-JP" sz="1600">
            <a:latin typeface="メイリオ" panose="020B0604030504040204" pitchFamily="50" charset="-128"/>
            <a:ea typeface="メイリオ" panose="020B0604030504040204" pitchFamily="50" charset="-128"/>
          </a:endParaRPr>
        </a:p>
        <a:p>
          <a:endParaRPr kumimoji="1" lang="ja-JP" altLang="en-US" sz="1600">
            <a:latin typeface="メイリオ" panose="020B0604030504040204" pitchFamily="50" charset="-128"/>
            <a:ea typeface="メイリオ" panose="020B0604030504040204" pitchFamily="50" charset="-128"/>
          </a:endParaRPr>
        </a:p>
      </xdr:txBody>
    </xdr:sp>
    <xdr:clientData/>
  </xdr:oneCellAnchor>
  <xdr:twoCellAnchor>
    <xdr:from>
      <xdr:col>1</xdr:col>
      <xdr:colOff>74112</xdr:colOff>
      <xdr:row>42</xdr:row>
      <xdr:rowOff>217640</xdr:rowOff>
    </xdr:from>
    <xdr:to>
      <xdr:col>4</xdr:col>
      <xdr:colOff>512896</xdr:colOff>
      <xdr:row>43</xdr:row>
      <xdr:rowOff>287727</xdr:rowOff>
    </xdr:to>
    <xdr:sp macro="" textlink="">
      <xdr:nvSpPr>
        <xdr:cNvPr id="11" name="四角形: 角を丸くする 10">
          <a:extLst>
            <a:ext uri="{FF2B5EF4-FFF2-40B4-BE49-F238E27FC236}">
              <a16:creationId xmlns:a16="http://schemas.microsoft.com/office/drawing/2014/main" id="{CCC9F34F-7E9B-4B66-9684-96B1B50D53BF}"/>
            </a:ext>
          </a:extLst>
        </xdr:cNvPr>
        <xdr:cNvSpPr/>
      </xdr:nvSpPr>
      <xdr:spPr>
        <a:xfrm>
          <a:off x="413359" y="14831339"/>
          <a:ext cx="2422071" cy="435429"/>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メイリオ" panose="020B0604030504040204" pitchFamily="50" charset="-128"/>
              <a:ea typeface="メイリオ" panose="020B0604030504040204" pitchFamily="50" charset="-128"/>
            </a:rPr>
            <a:t>ハイブリッド</a:t>
          </a:r>
        </a:p>
      </xdr:txBody>
    </xdr:sp>
    <xdr:clientData/>
  </xdr:twoCellAnchor>
  <xdr:oneCellAnchor>
    <xdr:from>
      <xdr:col>1</xdr:col>
      <xdr:colOff>21921</xdr:colOff>
      <xdr:row>43</xdr:row>
      <xdr:rowOff>295928</xdr:rowOff>
    </xdr:from>
    <xdr:ext cx="2348630" cy="552189"/>
    <xdr:sp macro="" textlink="">
      <xdr:nvSpPr>
        <xdr:cNvPr id="12" name="テキスト ボックス 11">
          <a:extLst>
            <a:ext uri="{FF2B5EF4-FFF2-40B4-BE49-F238E27FC236}">
              <a16:creationId xmlns:a16="http://schemas.microsoft.com/office/drawing/2014/main" id="{59BB2EA8-DB1D-4EB1-A3AA-573D59100BE0}"/>
            </a:ext>
          </a:extLst>
        </xdr:cNvPr>
        <xdr:cNvSpPr txBox="1"/>
      </xdr:nvSpPr>
      <xdr:spPr>
        <a:xfrm>
          <a:off x="361168" y="15274969"/>
          <a:ext cx="2348630" cy="5521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メイリオ" panose="020B0604030504040204" pitchFamily="50" charset="-128"/>
              <a:ea typeface="メイリオ" panose="020B0604030504040204" pitchFamily="50" charset="-128"/>
            </a:rPr>
            <a:t>７</a:t>
          </a:r>
          <a:r>
            <a:rPr kumimoji="1" lang="en-US" altLang="ja-JP" sz="1600">
              <a:latin typeface="メイリオ" panose="020B0604030504040204" pitchFamily="50" charset="-128"/>
              <a:ea typeface="メイリオ" panose="020B0604030504040204" pitchFamily="50" charset="-128"/>
            </a:rPr>
            <a:t>.</a:t>
          </a:r>
          <a:r>
            <a:rPr kumimoji="1" lang="ja-JP" altLang="en-US" sz="1600">
              <a:latin typeface="メイリオ" panose="020B0604030504040204" pitchFamily="50" charset="-128"/>
              <a:ea typeface="メイリオ" panose="020B0604030504040204" pitchFamily="50" charset="-128"/>
            </a:rPr>
            <a:t>ハイブリッド</a:t>
          </a:r>
          <a:endParaRPr kumimoji="1" lang="en-US" altLang="ja-JP" sz="1600">
            <a:latin typeface="メイリオ" panose="020B0604030504040204" pitchFamily="50" charset="-128"/>
            <a:ea typeface="メイリオ" panose="020B0604030504040204" pitchFamily="50" charset="-128"/>
          </a:endParaRPr>
        </a:p>
        <a:p>
          <a:endParaRPr kumimoji="1" lang="en-US" altLang="ja-JP" sz="1600">
            <a:latin typeface="メイリオ" panose="020B0604030504040204" pitchFamily="50" charset="-128"/>
            <a:ea typeface="メイリオ" panose="020B0604030504040204" pitchFamily="50" charset="-128"/>
          </a:endParaRPr>
        </a:p>
        <a:p>
          <a:endParaRPr kumimoji="1" lang="ja-JP" altLang="en-US" sz="1600">
            <a:latin typeface="メイリオ" panose="020B0604030504040204" pitchFamily="50" charset="-128"/>
            <a:ea typeface="メイリオ" panose="020B0604030504040204" pitchFamily="50" charset="-128"/>
          </a:endParaRPr>
        </a:p>
      </xdr:txBody>
    </xdr:sp>
    <xdr:clientData/>
  </xdr:oneCellAnchor>
  <xdr:twoCellAnchor>
    <xdr:from>
      <xdr:col>1</xdr:col>
      <xdr:colOff>13048</xdr:colOff>
      <xdr:row>45</xdr:row>
      <xdr:rowOff>234863</xdr:rowOff>
    </xdr:from>
    <xdr:to>
      <xdr:col>4</xdr:col>
      <xdr:colOff>451832</xdr:colOff>
      <xdr:row>46</xdr:row>
      <xdr:rowOff>304950</xdr:rowOff>
    </xdr:to>
    <xdr:sp macro="" textlink="">
      <xdr:nvSpPr>
        <xdr:cNvPr id="13" name="四角形: 角を丸くする 12">
          <a:extLst>
            <a:ext uri="{FF2B5EF4-FFF2-40B4-BE49-F238E27FC236}">
              <a16:creationId xmlns:a16="http://schemas.microsoft.com/office/drawing/2014/main" id="{42D72F48-F6F2-4D27-80E7-58A4027B1B9C}"/>
            </a:ext>
          </a:extLst>
        </xdr:cNvPr>
        <xdr:cNvSpPr/>
      </xdr:nvSpPr>
      <xdr:spPr>
        <a:xfrm>
          <a:off x="352295" y="15944589"/>
          <a:ext cx="2422071" cy="435429"/>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メイリオ" panose="020B0604030504040204" pitchFamily="50" charset="-128"/>
              <a:ea typeface="メイリオ" panose="020B0604030504040204" pitchFamily="50" charset="-128"/>
            </a:rPr>
            <a:t>トランスミッション</a:t>
          </a:r>
        </a:p>
      </xdr:txBody>
    </xdr:sp>
    <xdr:clientData/>
  </xdr:twoCellAnchor>
  <xdr:oneCellAnchor>
    <xdr:from>
      <xdr:col>1</xdr:col>
      <xdr:colOff>39144</xdr:colOff>
      <xdr:row>46</xdr:row>
      <xdr:rowOff>352294</xdr:rowOff>
    </xdr:from>
    <xdr:ext cx="2348630" cy="1604898"/>
    <xdr:sp macro="" textlink="">
      <xdr:nvSpPr>
        <xdr:cNvPr id="14" name="テキスト ボックス 13">
          <a:extLst>
            <a:ext uri="{FF2B5EF4-FFF2-40B4-BE49-F238E27FC236}">
              <a16:creationId xmlns:a16="http://schemas.microsoft.com/office/drawing/2014/main" id="{5EE9AAD5-7C0C-4679-88F5-8F8146B4F0B9}"/>
            </a:ext>
          </a:extLst>
        </xdr:cNvPr>
        <xdr:cNvSpPr txBox="1"/>
      </xdr:nvSpPr>
      <xdr:spPr>
        <a:xfrm>
          <a:off x="378391" y="16427362"/>
          <a:ext cx="2348630" cy="1604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a:latin typeface="メイリオ" panose="020B0604030504040204" pitchFamily="50" charset="-128"/>
              <a:ea typeface="メイリオ" panose="020B0604030504040204" pitchFamily="50" charset="-128"/>
            </a:rPr>
            <a:t>8.</a:t>
          </a:r>
          <a:r>
            <a:rPr kumimoji="1" lang="ja-JP" altLang="en-US" sz="1600">
              <a:latin typeface="メイリオ" panose="020B0604030504040204" pitchFamily="50" charset="-128"/>
              <a:ea typeface="メイリオ" panose="020B0604030504040204" pitchFamily="50" charset="-128"/>
            </a:rPr>
            <a:t>本体機構</a:t>
          </a:r>
          <a:endParaRPr kumimoji="1" lang="en-US" altLang="ja-JP" sz="1600">
            <a:latin typeface="メイリオ" panose="020B0604030504040204" pitchFamily="50" charset="-128"/>
            <a:ea typeface="メイリオ" panose="020B0604030504040204" pitchFamily="50" charset="-128"/>
          </a:endParaRPr>
        </a:p>
        <a:p>
          <a:r>
            <a:rPr kumimoji="1" lang="en-US" altLang="ja-JP" sz="1600">
              <a:latin typeface="メイリオ" panose="020B0604030504040204" pitchFamily="50" charset="-128"/>
              <a:ea typeface="メイリオ" panose="020B0604030504040204" pitchFamily="50" charset="-128"/>
            </a:rPr>
            <a:t>9.</a:t>
          </a:r>
          <a:r>
            <a:rPr kumimoji="1" lang="ja-JP" altLang="en-US" sz="1600">
              <a:latin typeface="メイリオ" panose="020B0604030504040204" pitchFamily="50" charset="-128"/>
              <a:ea typeface="メイリオ" panose="020B0604030504040204" pitchFamily="50" charset="-128"/>
            </a:rPr>
            <a:t>制御機構</a:t>
          </a:r>
          <a:endParaRPr kumimoji="1" lang="en-US" altLang="ja-JP" sz="1600">
            <a:latin typeface="メイリオ" panose="020B0604030504040204" pitchFamily="50" charset="-128"/>
            <a:ea typeface="メイリオ" panose="020B0604030504040204" pitchFamily="50" charset="-128"/>
          </a:endParaRPr>
        </a:p>
        <a:p>
          <a:r>
            <a:rPr kumimoji="1" lang="en-US" altLang="ja-JP" sz="1600">
              <a:latin typeface="メイリオ" panose="020B0604030504040204" pitchFamily="50" charset="-128"/>
              <a:ea typeface="メイリオ" panose="020B0604030504040204" pitchFamily="50" charset="-128"/>
            </a:rPr>
            <a:t>10.</a:t>
          </a:r>
          <a:r>
            <a:rPr kumimoji="1" lang="ja-JP" altLang="en-US" sz="1600">
              <a:latin typeface="メイリオ" panose="020B0604030504040204" pitchFamily="50" charset="-128"/>
              <a:ea typeface="メイリオ" panose="020B0604030504040204" pitchFamily="50" charset="-128"/>
            </a:rPr>
            <a:t>その他</a:t>
          </a:r>
          <a:endParaRPr kumimoji="1" lang="en-US" altLang="ja-JP" sz="1600">
            <a:latin typeface="メイリオ" panose="020B0604030504040204" pitchFamily="50" charset="-128"/>
            <a:ea typeface="メイリオ" panose="020B0604030504040204" pitchFamily="50" charset="-128"/>
          </a:endParaRPr>
        </a:p>
        <a:p>
          <a:endParaRPr kumimoji="1" lang="en-US" altLang="ja-JP" sz="1600">
            <a:latin typeface="メイリオ" panose="020B0604030504040204" pitchFamily="50" charset="-128"/>
            <a:ea typeface="メイリオ" panose="020B0604030504040204" pitchFamily="50" charset="-128"/>
          </a:endParaRPr>
        </a:p>
      </xdr:txBody>
    </xdr:sp>
    <xdr:clientData/>
  </xdr:oneCellAnchor>
  <xdr:twoCellAnchor>
    <xdr:from>
      <xdr:col>4</xdr:col>
      <xdr:colOff>517071</xdr:colOff>
      <xdr:row>35</xdr:row>
      <xdr:rowOff>61140</xdr:rowOff>
    </xdr:from>
    <xdr:to>
      <xdr:col>6</xdr:col>
      <xdr:colOff>508870</xdr:colOff>
      <xdr:row>43</xdr:row>
      <xdr:rowOff>339247</xdr:rowOff>
    </xdr:to>
    <xdr:cxnSp macro="">
      <xdr:nvCxnSpPr>
        <xdr:cNvPr id="16" name="コネクタ: カギ線 15">
          <a:extLst>
            <a:ext uri="{FF2B5EF4-FFF2-40B4-BE49-F238E27FC236}">
              <a16:creationId xmlns:a16="http://schemas.microsoft.com/office/drawing/2014/main" id="{F35C99EA-6DF8-4EBB-BD52-CCD142135324}"/>
            </a:ext>
          </a:extLst>
        </xdr:cNvPr>
        <xdr:cNvCxnSpPr>
          <a:stCxn id="10" idx="3"/>
        </xdr:cNvCxnSpPr>
      </xdr:nvCxnSpPr>
      <xdr:spPr>
        <a:xfrm>
          <a:off x="2839605" y="12117441"/>
          <a:ext cx="1635840" cy="3200847"/>
        </a:xfrm>
        <a:prstGeom prst="bentConnector2">
          <a:avLst/>
        </a:pr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473752</xdr:colOff>
      <xdr:row>46</xdr:row>
      <xdr:rowOff>96109</xdr:rowOff>
    </xdr:from>
    <xdr:to>
      <xdr:col>7</xdr:col>
      <xdr:colOff>756781</xdr:colOff>
      <xdr:row>47</xdr:row>
      <xdr:rowOff>117431</xdr:rowOff>
    </xdr:to>
    <xdr:cxnSp macro="">
      <xdr:nvCxnSpPr>
        <xdr:cNvPr id="17" name="コネクタ: カギ線 16">
          <a:extLst>
            <a:ext uri="{FF2B5EF4-FFF2-40B4-BE49-F238E27FC236}">
              <a16:creationId xmlns:a16="http://schemas.microsoft.com/office/drawing/2014/main" id="{D0539CE3-6968-435E-B6E5-CF0636FEE123}"/>
            </a:ext>
          </a:extLst>
        </xdr:cNvPr>
        <xdr:cNvCxnSpPr/>
      </xdr:nvCxnSpPr>
      <xdr:spPr>
        <a:xfrm>
          <a:off x="2796286" y="16171177"/>
          <a:ext cx="2749091" cy="386665"/>
        </a:xfrm>
        <a:prstGeom prst="bentConnector3">
          <a:avLst>
            <a:gd name="adj1" fmla="val 23895"/>
          </a:avLst>
        </a:pr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804798</xdr:colOff>
      <xdr:row>36</xdr:row>
      <xdr:rowOff>178496</xdr:rowOff>
    </xdr:from>
    <xdr:to>
      <xdr:col>9</xdr:col>
      <xdr:colOff>760807</xdr:colOff>
      <xdr:row>37</xdr:row>
      <xdr:rowOff>248583</xdr:rowOff>
    </xdr:to>
    <xdr:sp macro="" textlink="">
      <xdr:nvSpPr>
        <xdr:cNvPr id="20" name="四角形: 角を丸くする 19">
          <a:extLst>
            <a:ext uri="{FF2B5EF4-FFF2-40B4-BE49-F238E27FC236}">
              <a16:creationId xmlns:a16="http://schemas.microsoft.com/office/drawing/2014/main" id="{88780F61-D722-42AA-87B2-C7B7757940EB}"/>
            </a:ext>
          </a:extLst>
        </xdr:cNvPr>
        <xdr:cNvSpPr/>
      </xdr:nvSpPr>
      <xdr:spPr>
        <a:xfrm>
          <a:off x="4771373" y="12600140"/>
          <a:ext cx="2422071" cy="435429"/>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メイリオ" panose="020B0604030504040204" pitchFamily="50" charset="-128"/>
              <a:ea typeface="メイリオ" panose="020B0604030504040204" pitchFamily="50" charset="-128"/>
            </a:rPr>
            <a:t>ステアリング</a:t>
          </a:r>
        </a:p>
      </xdr:txBody>
    </xdr:sp>
    <xdr:clientData/>
  </xdr:twoCellAnchor>
  <xdr:oneCellAnchor>
    <xdr:from>
      <xdr:col>6</xdr:col>
      <xdr:colOff>765655</xdr:colOff>
      <xdr:row>37</xdr:row>
      <xdr:rowOff>361168</xdr:rowOff>
    </xdr:from>
    <xdr:ext cx="2348630" cy="565236"/>
    <xdr:sp macro="" textlink="">
      <xdr:nvSpPr>
        <xdr:cNvPr id="21" name="テキスト ボックス 20">
          <a:extLst>
            <a:ext uri="{FF2B5EF4-FFF2-40B4-BE49-F238E27FC236}">
              <a16:creationId xmlns:a16="http://schemas.microsoft.com/office/drawing/2014/main" id="{2D9E8E74-53BC-478B-A784-1BB821134E0D}"/>
            </a:ext>
          </a:extLst>
        </xdr:cNvPr>
        <xdr:cNvSpPr txBox="1"/>
      </xdr:nvSpPr>
      <xdr:spPr>
        <a:xfrm>
          <a:off x="4732230" y="13148154"/>
          <a:ext cx="2348630" cy="5652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a:latin typeface="メイリオ" panose="020B0604030504040204" pitchFamily="50" charset="-128"/>
              <a:ea typeface="メイリオ" panose="020B0604030504040204" pitchFamily="50" charset="-128"/>
            </a:rPr>
            <a:t>11.</a:t>
          </a:r>
          <a:r>
            <a:rPr kumimoji="1" lang="ja-JP" altLang="en-US" sz="1600">
              <a:latin typeface="メイリオ" panose="020B0604030504040204" pitchFamily="50" charset="-128"/>
              <a:ea typeface="メイリオ" panose="020B0604030504040204" pitchFamily="50" charset="-128"/>
            </a:rPr>
            <a:t>本体機構</a:t>
          </a:r>
          <a:endParaRPr kumimoji="1" lang="en-US" altLang="ja-JP" sz="1600">
            <a:latin typeface="メイリオ" panose="020B0604030504040204" pitchFamily="50" charset="-128"/>
            <a:ea typeface="メイリオ" panose="020B0604030504040204" pitchFamily="50" charset="-128"/>
          </a:endParaRPr>
        </a:p>
        <a:p>
          <a:endParaRPr kumimoji="1" lang="en-US" altLang="ja-JP" sz="1600">
            <a:latin typeface="メイリオ" panose="020B0604030504040204" pitchFamily="50" charset="-128"/>
            <a:ea typeface="メイリオ" panose="020B0604030504040204" pitchFamily="50" charset="-128"/>
          </a:endParaRPr>
        </a:p>
        <a:p>
          <a:endParaRPr kumimoji="1" lang="ja-JP" altLang="en-US" sz="1600">
            <a:latin typeface="メイリオ" panose="020B0604030504040204" pitchFamily="50" charset="-128"/>
            <a:ea typeface="メイリオ" panose="020B0604030504040204" pitchFamily="50" charset="-128"/>
          </a:endParaRPr>
        </a:p>
      </xdr:txBody>
    </xdr:sp>
    <xdr:clientData/>
  </xdr:oneCellAnchor>
  <xdr:twoCellAnchor>
    <xdr:from>
      <xdr:col>3</xdr:col>
      <xdr:colOff>696240</xdr:colOff>
      <xdr:row>50</xdr:row>
      <xdr:rowOff>56889</xdr:rowOff>
    </xdr:from>
    <xdr:to>
      <xdr:col>6</xdr:col>
      <xdr:colOff>652250</xdr:colOff>
      <xdr:row>51</xdr:row>
      <xdr:rowOff>126975</xdr:rowOff>
    </xdr:to>
    <xdr:sp macro="" textlink="">
      <xdr:nvSpPr>
        <xdr:cNvPr id="22" name="四角形: 角を丸くする 21">
          <a:extLst>
            <a:ext uri="{FF2B5EF4-FFF2-40B4-BE49-F238E27FC236}">
              <a16:creationId xmlns:a16="http://schemas.microsoft.com/office/drawing/2014/main" id="{6FAABC0A-0F2D-4E60-9390-B2FB9158374A}"/>
            </a:ext>
          </a:extLst>
        </xdr:cNvPr>
        <xdr:cNvSpPr/>
      </xdr:nvSpPr>
      <xdr:spPr>
        <a:xfrm>
          <a:off x="2196754" y="17593327"/>
          <a:ext cx="2422071" cy="435429"/>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メイリオ" panose="020B0604030504040204" pitchFamily="50" charset="-128"/>
              <a:ea typeface="メイリオ" panose="020B0604030504040204" pitchFamily="50" charset="-128"/>
            </a:rPr>
            <a:t>ブレーキ</a:t>
          </a:r>
          <a:r>
            <a:rPr kumimoji="1" lang="en-US" altLang="ja-JP" sz="2400" b="1">
              <a:latin typeface="メイリオ" panose="020B0604030504040204" pitchFamily="50" charset="-128"/>
              <a:ea typeface="メイリオ" panose="020B0604030504040204" pitchFamily="50" charset="-128"/>
            </a:rPr>
            <a:t>/ABS</a:t>
          </a:r>
          <a:endParaRPr kumimoji="1" lang="ja-JP" altLang="en-US" sz="2400" b="1">
            <a:latin typeface="メイリオ" panose="020B0604030504040204" pitchFamily="50" charset="-128"/>
            <a:ea typeface="メイリオ" panose="020B0604030504040204" pitchFamily="50" charset="-128"/>
          </a:endParaRPr>
        </a:p>
      </xdr:txBody>
    </xdr:sp>
    <xdr:clientData/>
  </xdr:twoCellAnchor>
  <xdr:oneCellAnchor>
    <xdr:from>
      <xdr:col>3</xdr:col>
      <xdr:colOff>670146</xdr:colOff>
      <xdr:row>51</xdr:row>
      <xdr:rowOff>161272</xdr:rowOff>
    </xdr:from>
    <xdr:ext cx="2348630" cy="1130475"/>
    <xdr:sp macro="" textlink="">
      <xdr:nvSpPr>
        <xdr:cNvPr id="23" name="テキスト ボックス 22">
          <a:extLst>
            <a:ext uri="{FF2B5EF4-FFF2-40B4-BE49-F238E27FC236}">
              <a16:creationId xmlns:a16="http://schemas.microsoft.com/office/drawing/2014/main" id="{15A1A081-C204-42BD-AE61-5D638B12ECDC}"/>
            </a:ext>
          </a:extLst>
        </xdr:cNvPr>
        <xdr:cNvSpPr txBox="1"/>
      </xdr:nvSpPr>
      <xdr:spPr>
        <a:xfrm>
          <a:off x="2170660" y="18063053"/>
          <a:ext cx="2348630" cy="1130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a:latin typeface="メイリオ" panose="020B0604030504040204" pitchFamily="50" charset="-128"/>
              <a:ea typeface="メイリオ" panose="020B0604030504040204" pitchFamily="50" charset="-128"/>
            </a:rPr>
            <a:t>12.</a:t>
          </a:r>
          <a:r>
            <a:rPr kumimoji="1" lang="ja-JP" altLang="en-US" sz="1600">
              <a:latin typeface="メイリオ" panose="020B0604030504040204" pitchFamily="50" charset="-128"/>
              <a:ea typeface="メイリオ" panose="020B0604030504040204" pitchFamily="50" charset="-128"/>
            </a:rPr>
            <a:t>本体機構</a:t>
          </a:r>
          <a:endParaRPr kumimoji="1" lang="en-US" altLang="ja-JP" sz="1600">
            <a:latin typeface="メイリオ" panose="020B0604030504040204" pitchFamily="50" charset="-128"/>
            <a:ea typeface="メイリオ" panose="020B0604030504040204" pitchFamily="50" charset="-128"/>
          </a:endParaRPr>
        </a:p>
        <a:p>
          <a:r>
            <a:rPr kumimoji="1" lang="en-US" altLang="ja-JP" sz="1600">
              <a:latin typeface="メイリオ" panose="020B0604030504040204" pitchFamily="50" charset="-128"/>
              <a:ea typeface="メイリオ" panose="020B0604030504040204" pitchFamily="50" charset="-128"/>
            </a:rPr>
            <a:t>13.ABS</a:t>
          </a:r>
          <a:r>
            <a:rPr kumimoji="1" lang="ja-JP" altLang="en-US" sz="1600">
              <a:latin typeface="メイリオ" panose="020B0604030504040204" pitchFamily="50" charset="-128"/>
              <a:ea typeface="メイリオ" panose="020B0604030504040204" pitchFamily="50" charset="-128"/>
            </a:rPr>
            <a:t>機構</a:t>
          </a:r>
          <a:endParaRPr kumimoji="1" lang="en-US" altLang="ja-JP" sz="1600">
            <a:latin typeface="メイリオ" panose="020B0604030504040204" pitchFamily="50" charset="-128"/>
            <a:ea typeface="メイリオ" panose="020B0604030504040204" pitchFamily="50" charset="-128"/>
          </a:endParaRPr>
        </a:p>
        <a:p>
          <a:endParaRPr kumimoji="1" lang="ja-JP" altLang="en-US" sz="1600">
            <a:latin typeface="メイリオ" panose="020B0604030504040204" pitchFamily="50" charset="-128"/>
            <a:ea typeface="メイリオ" panose="020B0604030504040204" pitchFamily="50" charset="-128"/>
          </a:endParaRPr>
        </a:p>
      </xdr:txBody>
    </xdr:sp>
    <xdr:clientData/>
  </xdr:oneCellAnchor>
  <xdr:twoCellAnchor>
    <xdr:from>
      <xdr:col>6</xdr:col>
      <xdr:colOff>652250</xdr:colOff>
      <xdr:row>47</xdr:row>
      <xdr:rowOff>365341</xdr:rowOff>
    </xdr:from>
    <xdr:to>
      <xdr:col>8</xdr:col>
      <xdr:colOff>704589</xdr:colOff>
      <xdr:row>50</xdr:row>
      <xdr:rowOff>274603</xdr:rowOff>
    </xdr:to>
    <xdr:cxnSp macro="">
      <xdr:nvCxnSpPr>
        <xdr:cNvPr id="24" name="コネクタ: カギ線 23">
          <a:extLst>
            <a:ext uri="{FF2B5EF4-FFF2-40B4-BE49-F238E27FC236}">
              <a16:creationId xmlns:a16="http://schemas.microsoft.com/office/drawing/2014/main" id="{798B696D-FAD6-43A9-AD56-5E082D885C13}"/>
            </a:ext>
          </a:extLst>
        </xdr:cNvPr>
        <xdr:cNvCxnSpPr>
          <a:endCxn id="22" idx="3"/>
        </xdr:cNvCxnSpPr>
      </xdr:nvCxnSpPr>
      <xdr:spPr>
        <a:xfrm rot="10800000" flipV="1">
          <a:off x="4618825" y="16805752"/>
          <a:ext cx="1696380" cy="1005289"/>
        </a:xfrm>
        <a:prstGeom prst="bentConnector3">
          <a:avLst>
            <a:gd name="adj1" fmla="val 50000"/>
          </a:avLst>
        </a:pr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817847</xdr:colOff>
      <xdr:row>37</xdr:row>
      <xdr:rowOff>165448</xdr:rowOff>
    </xdr:from>
    <xdr:to>
      <xdr:col>8</xdr:col>
      <xdr:colOff>313151</xdr:colOff>
      <xdr:row>42</xdr:row>
      <xdr:rowOff>169622</xdr:rowOff>
    </xdr:to>
    <xdr:cxnSp macro="">
      <xdr:nvCxnSpPr>
        <xdr:cNvPr id="30" name="コネクタ: カギ線 29">
          <a:extLst>
            <a:ext uri="{FF2B5EF4-FFF2-40B4-BE49-F238E27FC236}">
              <a16:creationId xmlns:a16="http://schemas.microsoft.com/office/drawing/2014/main" id="{8DBDD417-8471-4B0E-8AC4-2EA20E81FC11}"/>
            </a:ext>
          </a:extLst>
        </xdr:cNvPr>
        <xdr:cNvCxnSpPr/>
      </xdr:nvCxnSpPr>
      <xdr:spPr>
        <a:xfrm rot="16200000" flipH="1">
          <a:off x="4438651" y="13298205"/>
          <a:ext cx="1830887" cy="1139345"/>
        </a:xfrm>
        <a:prstGeom prst="bentConnector3">
          <a:avLst>
            <a:gd name="adj1" fmla="val 50000"/>
          </a:avLst>
        </a:pr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326724</xdr:colOff>
      <xdr:row>51</xdr:row>
      <xdr:rowOff>287578</xdr:rowOff>
    </xdr:from>
    <xdr:to>
      <xdr:col>10</xdr:col>
      <xdr:colOff>282733</xdr:colOff>
      <xdr:row>52</xdr:row>
      <xdr:rowOff>357665</xdr:rowOff>
    </xdr:to>
    <xdr:sp macro="" textlink="">
      <xdr:nvSpPr>
        <xdr:cNvPr id="36" name="四角形: 角を丸くする 35">
          <a:extLst>
            <a:ext uri="{FF2B5EF4-FFF2-40B4-BE49-F238E27FC236}">
              <a16:creationId xmlns:a16="http://schemas.microsoft.com/office/drawing/2014/main" id="{CEDE26F4-87B7-4C2C-B02F-584F64A85054}"/>
            </a:ext>
          </a:extLst>
        </xdr:cNvPr>
        <xdr:cNvSpPr/>
      </xdr:nvSpPr>
      <xdr:spPr>
        <a:xfrm>
          <a:off x="5115320" y="18189359"/>
          <a:ext cx="2422071" cy="435429"/>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メイリオ" panose="020B0604030504040204" pitchFamily="50" charset="-128"/>
              <a:ea typeface="メイリオ" panose="020B0604030504040204" pitchFamily="50" charset="-128"/>
            </a:rPr>
            <a:t>サスペンション</a:t>
          </a:r>
        </a:p>
      </xdr:txBody>
    </xdr:sp>
    <xdr:clientData/>
  </xdr:twoCellAnchor>
  <xdr:twoCellAnchor>
    <xdr:from>
      <xdr:col>8</xdr:col>
      <xdr:colOff>639350</xdr:colOff>
      <xdr:row>46</xdr:row>
      <xdr:rowOff>195720</xdr:rowOff>
    </xdr:from>
    <xdr:to>
      <xdr:col>10</xdr:col>
      <xdr:colOff>113110</xdr:colOff>
      <xdr:row>52</xdr:row>
      <xdr:rowOff>139951</xdr:rowOff>
    </xdr:to>
    <xdr:cxnSp macro="">
      <xdr:nvCxnSpPr>
        <xdr:cNvPr id="37" name="コネクタ: カギ線 36">
          <a:extLst>
            <a:ext uri="{FF2B5EF4-FFF2-40B4-BE49-F238E27FC236}">
              <a16:creationId xmlns:a16="http://schemas.microsoft.com/office/drawing/2014/main" id="{E2FEA5E4-1B46-4EC6-BBDE-2DCB7FDFCFA1}"/>
            </a:ext>
          </a:extLst>
        </xdr:cNvPr>
        <xdr:cNvCxnSpPr/>
      </xdr:nvCxnSpPr>
      <xdr:spPr>
        <a:xfrm rot="16200000" flipH="1">
          <a:off x="5740724" y="16780030"/>
          <a:ext cx="2136286" cy="1117802"/>
        </a:xfrm>
        <a:prstGeom prst="bentConnector4">
          <a:avLst>
            <a:gd name="adj1" fmla="val -5791"/>
            <a:gd name="adj2" fmla="val 118116"/>
          </a:avLst>
        </a:pr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300630</xdr:colOff>
      <xdr:row>52</xdr:row>
      <xdr:rowOff>352819</xdr:rowOff>
    </xdr:from>
    <xdr:ext cx="2348630" cy="612730"/>
    <xdr:sp macro="" textlink="">
      <xdr:nvSpPr>
        <xdr:cNvPr id="50" name="テキスト ボックス 49">
          <a:extLst>
            <a:ext uri="{FF2B5EF4-FFF2-40B4-BE49-F238E27FC236}">
              <a16:creationId xmlns:a16="http://schemas.microsoft.com/office/drawing/2014/main" id="{C9D2AF76-2422-4783-90E3-EFAE880C4103}"/>
            </a:ext>
          </a:extLst>
        </xdr:cNvPr>
        <xdr:cNvSpPr txBox="1"/>
      </xdr:nvSpPr>
      <xdr:spPr>
        <a:xfrm>
          <a:off x="5089226" y="18619942"/>
          <a:ext cx="2348630" cy="612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a:latin typeface="メイリオ" panose="020B0604030504040204" pitchFamily="50" charset="-128"/>
              <a:ea typeface="メイリオ" panose="020B0604030504040204" pitchFamily="50" charset="-128"/>
            </a:rPr>
            <a:t>14.</a:t>
          </a:r>
          <a:r>
            <a:rPr kumimoji="1" lang="ja-JP" altLang="en-US" sz="1600">
              <a:latin typeface="メイリオ" panose="020B0604030504040204" pitchFamily="50" charset="-128"/>
              <a:ea typeface="メイリオ" panose="020B0604030504040204" pitchFamily="50" charset="-128"/>
            </a:rPr>
            <a:t>サスペンション</a:t>
          </a:r>
          <a:endParaRPr kumimoji="1" lang="en-US" altLang="ja-JP" sz="1600">
            <a:latin typeface="メイリオ" panose="020B0604030504040204" pitchFamily="50" charset="-128"/>
            <a:ea typeface="メイリオ" panose="020B0604030504040204" pitchFamily="50" charset="-128"/>
          </a:endParaRPr>
        </a:p>
      </xdr:txBody>
    </xdr:sp>
    <xdr:clientData/>
  </xdr:oneCellAnchor>
  <xdr:twoCellAnchor>
    <xdr:from>
      <xdr:col>10</xdr:col>
      <xdr:colOff>348643</xdr:colOff>
      <xdr:row>36</xdr:row>
      <xdr:rowOff>165970</xdr:rowOff>
    </xdr:from>
    <xdr:to>
      <xdr:col>13</xdr:col>
      <xdr:colOff>304653</xdr:colOff>
      <xdr:row>37</xdr:row>
      <xdr:rowOff>236057</xdr:rowOff>
    </xdr:to>
    <xdr:sp macro="" textlink="">
      <xdr:nvSpPr>
        <xdr:cNvPr id="51" name="四角形: 角を丸くする 50">
          <a:extLst>
            <a:ext uri="{FF2B5EF4-FFF2-40B4-BE49-F238E27FC236}">
              <a16:creationId xmlns:a16="http://schemas.microsoft.com/office/drawing/2014/main" id="{E8B00474-FD42-4C6F-9B32-D6E98946E8B1}"/>
            </a:ext>
          </a:extLst>
        </xdr:cNvPr>
        <xdr:cNvSpPr/>
      </xdr:nvSpPr>
      <xdr:spPr>
        <a:xfrm>
          <a:off x="7603301" y="12587614"/>
          <a:ext cx="2422071" cy="435429"/>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メイリオ" panose="020B0604030504040204" pitchFamily="50" charset="-128"/>
              <a:ea typeface="メイリオ" panose="020B0604030504040204" pitchFamily="50" charset="-128"/>
            </a:rPr>
            <a:t>エアコン</a:t>
          </a:r>
        </a:p>
      </xdr:txBody>
    </xdr:sp>
    <xdr:clientData/>
  </xdr:twoCellAnchor>
  <xdr:oneCellAnchor>
    <xdr:from>
      <xdr:col>10</xdr:col>
      <xdr:colOff>317849</xdr:colOff>
      <xdr:row>37</xdr:row>
      <xdr:rowOff>330897</xdr:rowOff>
    </xdr:from>
    <xdr:ext cx="2348630" cy="565236"/>
    <xdr:sp macro="" textlink="">
      <xdr:nvSpPr>
        <xdr:cNvPr id="52" name="テキスト ボックス 51">
          <a:extLst>
            <a:ext uri="{FF2B5EF4-FFF2-40B4-BE49-F238E27FC236}">
              <a16:creationId xmlns:a16="http://schemas.microsoft.com/office/drawing/2014/main" id="{451E2BFB-DAA7-4F7D-B480-9260B2B6B0D1}"/>
            </a:ext>
          </a:extLst>
        </xdr:cNvPr>
        <xdr:cNvSpPr txBox="1"/>
      </xdr:nvSpPr>
      <xdr:spPr>
        <a:xfrm>
          <a:off x="7572507" y="13117883"/>
          <a:ext cx="2348630" cy="5652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a:latin typeface="メイリオ" panose="020B0604030504040204" pitchFamily="50" charset="-128"/>
              <a:ea typeface="メイリオ" panose="020B0604030504040204" pitchFamily="50" charset="-128"/>
            </a:rPr>
            <a:t>15.</a:t>
          </a:r>
          <a:r>
            <a:rPr kumimoji="1" lang="ja-JP" altLang="en-US" sz="1600">
              <a:latin typeface="メイリオ" panose="020B0604030504040204" pitchFamily="50" charset="-128"/>
              <a:ea typeface="メイリオ" panose="020B0604030504040204" pitchFamily="50" charset="-128"/>
            </a:rPr>
            <a:t>エアコン</a:t>
          </a:r>
          <a:endParaRPr kumimoji="1" lang="en-US" altLang="ja-JP" sz="1600">
            <a:latin typeface="メイリオ" panose="020B0604030504040204" pitchFamily="50" charset="-128"/>
            <a:ea typeface="メイリオ" panose="020B0604030504040204" pitchFamily="50" charset="-128"/>
          </a:endParaRPr>
        </a:p>
        <a:p>
          <a:endParaRPr kumimoji="1" lang="ja-JP" altLang="en-US" sz="1600">
            <a:latin typeface="メイリオ" panose="020B0604030504040204" pitchFamily="50" charset="-128"/>
            <a:ea typeface="メイリオ" panose="020B0604030504040204" pitchFamily="50" charset="-128"/>
          </a:endParaRPr>
        </a:p>
      </xdr:txBody>
    </xdr:sp>
    <xdr:clientData/>
  </xdr:oneCellAnchor>
  <xdr:twoCellAnchor>
    <xdr:from>
      <xdr:col>14</xdr:col>
      <xdr:colOff>213989</xdr:colOff>
      <xdr:row>34</xdr:row>
      <xdr:rowOff>187891</xdr:rowOff>
    </xdr:from>
    <xdr:to>
      <xdr:col>17</xdr:col>
      <xdr:colOff>169999</xdr:colOff>
      <xdr:row>35</xdr:row>
      <xdr:rowOff>257978</xdr:rowOff>
    </xdr:to>
    <xdr:sp macro="" textlink="">
      <xdr:nvSpPr>
        <xdr:cNvPr id="53" name="四角形: 角を丸くする 52">
          <a:extLst>
            <a:ext uri="{FF2B5EF4-FFF2-40B4-BE49-F238E27FC236}">
              <a16:creationId xmlns:a16="http://schemas.microsoft.com/office/drawing/2014/main" id="{BAD353E5-CF7B-4D6F-AD04-1C1050DA6994}"/>
            </a:ext>
          </a:extLst>
        </xdr:cNvPr>
        <xdr:cNvSpPr/>
      </xdr:nvSpPr>
      <xdr:spPr>
        <a:xfrm>
          <a:off x="10756729" y="11878850"/>
          <a:ext cx="2422071" cy="435429"/>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メイリオ" panose="020B0604030504040204" pitchFamily="50" charset="-128"/>
              <a:ea typeface="メイリオ" panose="020B0604030504040204" pitchFamily="50" charset="-128"/>
            </a:rPr>
            <a:t>乗員保護</a:t>
          </a:r>
          <a:r>
            <a:rPr kumimoji="1" lang="en-US" altLang="ja-JP" sz="2400" b="1">
              <a:latin typeface="メイリオ" panose="020B0604030504040204" pitchFamily="50" charset="-128"/>
              <a:ea typeface="メイリオ" panose="020B0604030504040204" pitchFamily="50" charset="-128"/>
            </a:rPr>
            <a:t>/SRS</a:t>
          </a:r>
          <a:endParaRPr kumimoji="1" lang="ja-JP" altLang="en-US" sz="2400" b="1">
            <a:latin typeface="メイリオ" panose="020B0604030504040204" pitchFamily="50" charset="-128"/>
            <a:ea typeface="メイリオ" panose="020B0604030504040204" pitchFamily="50" charset="-128"/>
          </a:endParaRPr>
        </a:p>
      </xdr:txBody>
    </xdr:sp>
    <xdr:clientData/>
  </xdr:twoCellAnchor>
  <xdr:twoCellAnchor>
    <xdr:from>
      <xdr:col>10</xdr:col>
      <xdr:colOff>78287</xdr:colOff>
      <xdr:row>37</xdr:row>
      <xdr:rowOff>18343</xdr:rowOff>
    </xdr:from>
    <xdr:to>
      <xdr:col>10</xdr:col>
      <xdr:colOff>348643</xdr:colOff>
      <xdr:row>43</xdr:row>
      <xdr:rowOff>65240</xdr:rowOff>
    </xdr:to>
    <xdr:cxnSp macro="">
      <xdr:nvCxnSpPr>
        <xdr:cNvPr id="54" name="コネクタ: カギ線 53">
          <a:extLst>
            <a:ext uri="{FF2B5EF4-FFF2-40B4-BE49-F238E27FC236}">
              <a16:creationId xmlns:a16="http://schemas.microsoft.com/office/drawing/2014/main" id="{B5D716D0-9429-47D4-B383-0D7AFEBE6234}"/>
            </a:ext>
          </a:extLst>
        </xdr:cNvPr>
        <xdr:cNvCxnSpPr>
          <a:stCxn id="51" idx="1"/>
        </xdr:cNvCxnSpPr>
      </xdr:nvCxnSpPr>
      <xdr:spPr>
        <a:xfrm rot="10800000" flipV="1">
          <a:off x="7332945" y="12805329"/>
          <a:ext cx="270356" cy="2238952"/>
        </a:xfrm>
        <a:prstGeom prst="bentConnector2">
          <a:avLst/>
        </a:pr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183194</xdr:colOff>
      <xdr:row>35</xdr:row>
      <xdr:rowOff>300626</xdr:rowOff>
    </xdr:from>
    <xdr:ext cx="2348630" cy="1278176"/>
    <xdr:sp macro="" textlink="">
      <xdr:nvSpPr>
        <xdr:cNvPr id="58" name="テキスト ボックス 57">
          <a:extLst>
            <a:ext uri="{FF2B5EF4-FFF2-40B4-BE49-F238E27FC236}">
              <a16:creationId xmlns:a16="http://schemas.microsoft.com/office/drawing/2014/main" id="{B6157AFE-072C-451D-B85E-ED774E9C03B5}"/>
            </a:ext>
          </a:extLst>
        </xdr:cNvPr>
        <xdr:cNvSpPr txBox="1"/>
      </xdr:nvSpPr>
      <xdr:spPr>
        <a:xfrm>
          <a:off x="10725934" y="12356927"/>
          <a:ext cx="2348630" cy="1278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a:latin typeface="メイリオ" panose="020B0604030504040204" pitchFamily="50" charset="-128"/>
              <a:ea typeface="メイリオ" panose="020B0604030504040204" pitchFamily="50" charset="-128"/>
            </a:rPr>
            <a:t>16.</a:t>
          </a:r>
          <a:r>
            <a:rPr kumimoji="1" lang="ja-JP" altLang="en-US" sz="1600">
              <a:latin typeface="メイリオ" panose="020B0604030504040204" pitchFamily="50" charset="-128"/>
              <a:ea typeface="メイリオ" panose="020B0604030504040204" pitchFamily="50" charset="-128"/>
            </a:rPr>
            <a:t>本体機構</a:t>
          </a:r>
          <a:endParaRPr kumimoji="1" lang="en-US" altLang="ja-JP" sz="1600">
            <a:latin typeface="メイリオ" panose="020B0604030504040204" pitchFamily="50" charset="-128"/>
            <a:ea typeface="メイリオ" panose="020B0604030504040204" pitchFamily="50" charset="-128"/>
          </a:endParaRPr>
        </a:p>
        <a:p>
          <a:r>
            <a:rPr kumimoji="1" lang="en-US" altLang="ja-JP" sz="1600">
              <a:latin typeface="メイリオ" panose="020B0604030504040204" pitchFamily="50" charset="-128"/>
              <a:ea typeface="メイリオ" panose="020B0604030504040204" pitchFamily="50" charset="-128"/>
            </a:rPr>
            <a:t>17.SRS</a:t>
          </a:r>
          <a:r>
            <a:rPr kumimoji="1" lang="ja-JP" altLang="en-US" sz="1600">
              <a:latin typeface="メイリオ" panose="020B0604030504040204" pitchFamily="50" charset="-128"/>
              <a:ea typeface="メイリオ" panose="020B0604030504040204" pitchFamily="50" charset="-128"/>
            </a:rPr>
            <a:t>機構</a:t>
          </a:r>
        </a:p>
      </xdr:txBody>
    </xdr:sp>
    <xdr:clientData/>
  </xdr:oneCellAnchor>
  <xdr:twoCellAnchor>
    <xdr:from>
      <xdr:col>14</xdr:col>
      <xdr:colOff>221815</xdr:colOff>
      <xdr:row>39</xdr:row>
      <xdr:rowOff>13048</xdr:rowOff>
    </xdr:from>
    <xdr:to>
      <xdr:col>17</xdr:col>
      <xdr:colOff>177825</xdr:colOff>
      <xdr:row>40</xdr:row>
      <xdr:rowOff>83134</xdr:rowOff>
    </xdr:to>
    <xdr:sp macro="" textlink="">
      <xdr:nvSpPr>
        <xdr:cNvPr id="59" name="四角形: 角を丸くする 58">
          <a:extLst>
            <a:ext uri="{FF2B5EF4-FFF2-40B4-BE49-F238E27FC236}">
              <a16:creationId xmlns:a16="http://schemas.microsoft.com/office/drawing/2014/main" id="{0C2A8957-BA2A-4C63-9E32-CF001E57E5F3}"/>
            </a:ext>
          </a:extLst>
        </xdr:cNvPr>
        <xdr:cNvSpPr/>
      </xdr:nvSpPr>
      <xdr:spPr>
        <a:xfrm>
          <a:off x="10764555" y="13530719"/>
          <a:ext cx="2422071" cy="435429"/>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メイリオ" panose="020B0604030504040204" pitchFamily="50" charset="-128"/>
              <a:ea typeface="メイリオ" panose="020B0604030504040204" pitchFamily="50" charset="-128"/>
            </a:rPr>
            <a:t>指定消耗部品</a:t>
          </a:r>
        </a:p>
      </xdr:txBody>
    </xdr:sp>
    <xdr:clientData/>
  </xdr:twoCellAnchor>
  <xdr:oneCellAnchor>
    <xdr:from>
      <xdr:col>14</xdr:col>
      <xdr:colOff>235387</xdr:colOff>
      <xdr:row>40</xdr:row>
      <xdr:rowOff>170145</xdr:rowOff>
    </xdr:from>
    <xdr:ext cx="2348630" cy="565236"/>
    <xdr:sp macro="" textlink="">
      <xdr:nvSpPr>
        <xdr:cNvPr id="60" name="テキスト ボックス 59">
          <a:extLst>
            <a:ext uri="{FF2B5EF4-FFF2-40B4-BE49-F238E27FC236}">
              <a16:creationId xmlns:a16="http://schemas.microsoft.com/office/drawing/2014/main" id="{DE12363B-92D0-432D-9D1D-784AF57F2AFE}"/>
            </a:ext>
          </a:extLst>
        </xdr:cNvPr>
        <xdr:cNvSpPr txBox="1"/>
      </xdr:nvSpPr>
      <xdr:spPr>
        <a:xfrm>
          <a:off x="10778127" y="14053159"/>
          <a:ext cx="2348630" cy="5652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a:latin typeface="メイリオ" panose="020B0604030504040204" pitchFamily="50" charset="-128"/>
              <a:ea typeface="メイリオ" panose="020B0604030504040204" pitchFamily="50" charset="-128"/>
            </a:rPr>
            <a:t>18.</a:t>
          </a:r>
          <a:r>
            <a:rPr kumimoji="1" lang="ja-JP" altLang="en-US" sz="1600">
              <a:latin typeface="メイリオ" panose="020B0604030504040204" pitchFamily="50" charset="-128"/>
              <a:ea typeface="メイリオ" panose="020B0604030504040204" pitchFamily="50" charset="-128"/>
            </a:rPr>
            <a:t>指定消耗部品</a:t>
          </a:r>
        </a:p>
      </xdr:txBody>
    </xdr:sp>
    <xdr:clientData/>
  </xdr:oneCellAnchor>
  <xdr:twoCellAnchor>
    <xdr:from>
      <xdr:col>14</xdr:col>
      <xdr:colOff>243736</xdr:colOff>
      <xdr:row>42</xdr:row>
      <xdr:rowOff>191543</xdr:rowOff>
    </xdr:from>
    <xdr:to>
      <xdr:col>17</xdr:col>
      <xdr:colOff>199746</xdr:colOff>
      <xdr:row>43</xdr:row>
      <xdr:rowOff>261630</xdr:rowOff>
    </xdr:to>
    <xdr:sp macro="" textlink="">
      <xdr:nvSpPr>
        <xdr:cNvPr id="62" name="四角形: 角を丸くする 61">
          <a:extLst>
            <a:ext uri="{FF2B5EF4-FFF2-40B4-BE49-F238E27FC236}">
              <a16:creationId xmlns:a16="http://schemas.microsoft.com/office/drawing/2014/main" id="{726BA3D8-FCCC-4881-B1C5-C5398DE00E86}"/>
            </a:ext>
          </a:extLst>
        </xdr:cNvPr>
        <xdr:cNvSpPr/>
      </xdr:nvSpPr>
      <xdr:spPr>
        <a:xfrm>
          <a:off x="10786476" y="14805242"/>
          <a:ext cx="2422071" cy="435429"/>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メイリオ" panose="020B0604030504040204" pitchFamily="50" charset="-128"/>
              <a:ea typeface="メイリオ" panose="020B0604030504040204" pitchFamily="50" charset="-128"/>
            </a:rPr>
            <a:t>指定外装備品</a:t>
          </a:r>
        </a:p>
      </xdr:txBody>
    </xdr:sp>
    <xdr:clientData/>
  </xdr:twoCellAnchor>
  <xdr:oneCellAnchor>
    <xdr:from>
      <xdr:col>14</xdr:col>
      <xdr:colOff>244259</xdr:colOff>
      <xdr:row>43</xdr:row>
      <xdr:rowOff>231210</xdr:rowOff>
    </xdr:from>
    <xdr:ext cx="2348630" cy="565236"/>
    <xdr:sp macro="" textlink="">
      <xdr:nvSpPr>
        <xdr:cNvPr id="63" name="テキスト ボックス 62">
          <a:extLst>
            <a:ext uri="{FF2B5EF4-FFF2-40B4-BE49-F238E27FC236}">
              <a16:creationId xmlns:a16="http://schemas.microsoft.com/office/drawing/2014/main" id="{226DC2F7-83A0-42CA-8272-1E19D718C24B}"/>
            </a:ext>
          </a:extLst>
        </xdr:cNvPr>
        <xdr:cNvSpPr txBox="1"/>
      </xdr:nvSpPr>
      <xdr:spPr>
        <a:xfrm>
          <a:off x="10786999" y="15210251"/>
          <a:ext cx="2348630" cy="5652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メイリオ" panose="020B0604030504040204" pitchFamily="50" charset="-128"/>
              <a:ea typeface="メイリオ" panose="020B0604030504040204" pitchFamily="50" charset="-128"/>
            </a:rPr>
            <a:t>（</a:t>
          </a:r>
          <a:r>
            <a:rPr kumimoji="1" lang="en-US" altLang="ja-JP" sz="1400">
              <a:latin typeface="メイリオ" panose="020B0604030504040204" pitchFamily="50" charset="-128"/>
              <a:ea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rPr>
            <a:t>販売時動作保証商品）</a:t>
          </a:r>
        </a:p>
      </xdr:txBody>
    </xdr:sp>
    <xdr:clientData/>
  </xdr:oneCellAnchor>
  <xdr:oneCellAnchor>
    <xdr:from>
      <xdr:col>14</xdr:col>
      <xdr:colOff>244260</xdr:colOff>
      <xdr:row>44</xdr:row>
      <xdr:rowOff>165970</xdr:rowOff>
    </xdr:from>
    <xdr:ext cx="2348630" cy="565236"/>
    <xdr:sp macro="" textlink="">
      <xdr:nvSpPr>
        <xdr:cNvPr id="64" name="テキスト ボックス 63">
          <a:extLst>
            <a:ext uri="{FF2B5EF4-FFF2-40B4-BE49-F238E27FC236}">
              <a16:creationId xmlns:a16="http://schemas.microsoft.com/office/drawing/2014/main" id="{A22D4C04-EB16-4536-ACE6-7DD6E250806B}"/>
            </a:ext>
          </a:extLst>
        </xdr:cNvPr>
        <xdr:cNvSpPr txBox="1"/>
      </xdr:nvSpPr>
      <xdr:spPr>
        <a:xfrm>
          <a:off x="10787000" y="15510354"/>
          <a:ext cx="2348630" cy="5652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a:latin typeface="メイリオ" panose="020B0604030504040204" pitchFamily="50" charset="-128"/>
              <a:ea typeface="メイリオ" panose="020B0604030504040204" pitchFamily="50" charset="-128"/>
            </a:rPr>
            <a:t>19.</a:t>
          </a:r>
          <a:r>
            <a:rPr kumimoji="1" lang="ja-JP" altLang="en-US" sz="1600">
              <a:latin typeface="メイリオ" panose="020B0604030504040204" pitchFamily="50" charset="-128"/>
              <a:ea typeface="メイリオ" panose="020B0604030504040204" pitchFamily="50" charset="-128"/>
            </a:rPr>
            <a:t>指定社外消耗部品</a:t>
          </a:r>
        </a:p>
      </xdr:txBody>
    </xdr:sp>
    <xdr:clientData/>
  </xdr:oneCellAnchor>
  <xdr:twoCellAnchor>
    <xdr:from>
      <xdr:col>11</xdr:col>
      <xdr:colOff>43840</xdr:colOff>
      <xdr:row>46</xdr:row>
      <xdr:rowOff>330895</xdr:rowOff>
    </xdr:from>
    <xdr:to>
      <xdr:col>13</xdr:col>
      <xdr:colOff>821870</xdr:colOff>
      <xdr:row>48</xdr:row>
      <xdr:rowOff>35639</xdr:rowOff>
    </xdr:to>
    <xdr:sp macro="" textlink="">
      <xdr:nvSpPr>
        <xdr:cNvPr id="65" name="四角形: 角を丸くする 64">
          <a:extLst>
            <a:ext uri="{FF2B5EF4-FFF2-40B4-BE49-F238E27FC236}">
              <a16:creationId xmlns:a16="http://schemas.microsoft.com/office/drawing/2014/main" id="{288CF21C-99B1-4531-8D1C-B72520CA706C}"/>
            </a:ext>
          </a:extLst>
        </xdr:cNvPr>
        <xdr:cNvSpPr/>
      </xdr:nvSpPr>
      <xdr:spPr>
        <a:xfrm>
          <a:off x="8120518" y="16405963"/>
          <a:ext cx="2422071" cy="435429"/>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メイリオ" panose="020B0604030504040204" pitchFamily="50" charset="-128"/>
              <a:ea typeface="メイリオ" panose="020B0604030504040204" pitchFamily="50" charset="-128"/>
            </a:rPr>
            <a:t>装備品</a:t>
          </a:r>
        </a:p>
      </xdr:txBody>
    </xdr:sp>
    <xdr:clientData/>
  </xdr:twoCellAnchor>
  <xdr:oneCellAnchor>
    <xdr:from>
      <xdr:col>10</xdr:col>
      <xdr:colOff>752606</xdr:colOff>
      <xdr:row>48</xdr:row>
      <xdr:rowOff>21922</xdr:rowOff>
    </xdr:from>
    <xdr:ext cx="3031298" cy="2570446"/>
    <xdr:sp macro="" textlink="">
      <xdr:nvSpPr>
        <xdr:cNvPr id="66" name="テキスト ボックス 65">
          <a:extLst>
            <a:ext uri="{FF2B5EF4-FFF2-40B4-BE49-F238E27FC236}">
              <a16:creationId xmlns:a16="http://schemas.microsoft.com/office/drawing/2014/main" id="{C1CB0652-0E43-435B-B5F3-4D40422C47CF}"/>
            </a:ext>
          </a:extLst>
        </xdr:cNvPr>
        <xdr:cNvSpPr txBox="1"/>
      </xdr:nvSpPr>
      <xdr:spPr>
        <a:xfrm>
          <a:off x="8007264" y="16827675"/>
          <a:ext cx="3031298" cy="25704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a:latin typeface="メイリオ" panose="020B0604030504040204" pitchFamily="50" charset="-128"/>
              <a:ea typeface="メイリオ" panose="020B0604030504040204" pitchFamily="50" charset="-128"/>
            </a:rPr>
            <a:t>20.</a:t>
          </a:r>
          <a:r>
            <a:rPr kumimoji="1" lang="ja-JP" altLang="en-US" sz="1600">
              <a:latin typeface="メイリオ" panose="020B0604030504040204" pitchFamily="50" charset="-128"/>
              <a:ea typeface="メイリオ" panose="020B0604030504040204" pitchFamily="50" charset="-128"/>
            </a:rPr>
            <a:t>パワーウィンドウ機構</a:t>
          </a:r>
          <a:endParaRPr kumimoji="1" lang="en-US" altLang="ja-JP" sz="1600">
            <a:latin typeface="メイリオ" panose="020B0604030504040204" pitchFamily="50" charset="-128"/>
            <a:ea typeface="メイリオ" panose="020B0604030504040204" pitchFamily="50" charset="-128"/>
          </a:endParaRPr>
        </a:p>
        <a:p>
          <a:r>
            <a:rPr kumimoji="1" lang="en-US" altLang="ja-JP" sz="1600">
              <a:latin typeface="メイリオ" panose="020B0604030504040204" pitchFamily="50" charset="-128"/>
              <a:ea typeface="メイリオ" panose="020B0604030504040204" pitchFamily="50" charset="-128"/>
            </a:rPr>
            <a:t>21.</a:t>
          </a:r>
          <a:r>
            <a:rPr kumimoji="1" lang="ja-JP" altLang="en-US" sz="1600">
              <a:latin typeface="メイリオ" panose="020B0604030504040204" pitchFamily="50" charset="-128"/>
              <a:ea typeface="メイリオ" panose="020B0604030504040204" pitchFamily="50" charset="-128"/>
            </a:rPr>
            <a:t>ドアロック機構</a:t>
          </a:r>
          <a:endParaRPr kumimoji="1" lang="en-US" altLang="ja-JP" sz="1600">
            <a:latin typeface="メイリオ" panose="020B0604030504040204" pitchFamily="50" charset="-128"/>
            <a:ea typeface="メイリオ" panose="020B0604030504040204" pitchFamily="50" charset="-128"/>
          </a:endParaRPr>
        </a:p>
        <a:p>
          <a:r>
            <a:rPr kumimoji="1" lang="en-US" altLang="ja-JP" sz="1600">
              <a:latin typeface="メイリオ" panose="020B0604030504040204" pitchFamily="50" charset="-128"/>
              <a:ea typeface="メイリオ" panose="020B0604030504040204" pitchFamily="50" charset="-128"/>
            </a:rPr>
            <a:t>22.</a:t>
          </a:r>
          <a:r>
            <a:rPr kumimoji="1" lang="ja-JP" altLang="en-US" sz="1600">
              <a:latin typeface="メイリオ" panose="020B0604030504040204" pitchFamily="50" charset="-128"/>
              <a:ea typeface="メイリオ" panose="020B0604030504040204" pitchFamily="50" charset="-128"/>
            </a:rPr>
            <a:t>サンルーフ機構</a:t>
          </a:r>
          <a:endParaRPr kumimoji="1" lang="en-US" altLang="ja-JP" sz="1600">
            <a:latin typeface="メイリオ" panose="020B0604030504040204" pitchFamily="50" charset="-128"/>
            <a:ea typeface="メイリオ" panose="020B0604030504040204" pitchFamily="50" charset="-128"/>
          </a:endParaRPr>
        </a:p>
        <a:p>
          <a:r>
            <a:rPr kumimoji="1" lang="en-US" altLang="ja-JP" sz="1600">
              <a:latin typeface="メイリオ" panose="020B0604030504040204" pitchFamily="50" charset="-128"/>
              <a:ea typeface="メイリオ" panose="020B0604030504040204" pitchFamily="50" charset="-128"/>
            </a:rPr>
            <a:t>23.</a:t>
          </a:r>
          <a:r>
            <a:rPr kumimoji="1" lang="ja-JP" altLang="en-US" sz="1600">
              <a:latin typeface="メイリオ" panose="020B0604030504040204" pitchFamily="50" charset="-128"/>
              <a:ea typeface="メイリオ" panose="020B0604030504040204" pitchFamily="50" charset="-128"/>
            </a:rPr>
            <a:t>ルーフ</a:t>
          </a:r>
          <a:r>
            <a:rPr kumimoji="1" lang="en-US" altLang="ja-JP" sz="1600">
              <a:latin typeface="メイリオ" panose="020B0604030504040204" pitchFamily="50" charset="-128"/>
              <a:ea typeface="メイリオ" panose="020B0604030504040204" pitchFamily="50" charset="-128"/>
            </a:rPr>
            <a:t>/</a:t>
          </a:r>
          <a:r>
            <a:rPr kumimoji="1" lang="ja-JP" altLang="en-US" sz="1600">
              <a:latin typeface="メイリオ" panose="020B0604030504040204" pitchFamily="50" charset="-128"/>
              <a:ea typeface="メイリオ" panose="020B0604030504040204" pitchFamily="50" charset="-128"/>
            </a:rPr>
            <a:t>　</a:t>
          </a:r>
          <a:r>
            <a:rPr kumimoji="1" lang="en-US" altLang="ja-JP" sz="1600">
              <a:latin typeface="メイリオ" panose="020B0604030504040204" pitchFamily="50" charset="-128"/>
              <a:ea typeface="メイリオ" panose="020B0604030504040204" pitchFamily="50" charset="-128"/>
            </a:rPr>
            <a:t>24.</a:t>
          </a:r>
          <a:r>
            <a:rPr kumimoji="1" lang="ja-JP" altLang="en-US" sz="1600">
              <a:latin typeface="メイリオ" panose="020B0604030504040204" pitchFamily="50" charset="-128"/>
              <a:ea typeface="メイリオ" panose="020B0604030504040204" pitchFamily="50" charset="-128"/>
            </a:rPr>
            <a:t>外装装備機構</a:t>
          </a:r>
          <a:endParaRPr kumimoji="1" lang="en-US" altLang="ja-JP" sz="1600">
            <a:latin typeface="メイリオ" panose="020B0604030504040204" pitchFamily="50" charset="-128"/>
            <a:ea typeface="メイリオ" panose="020B0604030504040204" pitchFamily="50" charset="-128"/>
          </a:endParaRPr>
        </a:p>
        <a:p>
          <a:r>
            <a:rPr kumimoji="1" lang="en-US" altLang="ja-JP" sz="1600">
              <a:latin typeface="メイリオ" panose="020B0604030504040204" pitchFamily="50" charset="-128"/>
              <a:ea typeface="メイリオ" panose="020B0604030504040204" pitchFamily="50" charset="-128"/>
            </a:rPr>
            <a:t>25.</a:t>
          </a:r>
          <a:r>
            <a:rPr kumimoji="1" lang="ja-JP" altLang="en-US" sz="1600">
              <a:latin typeface="メイリオ" panose="020B0604030504040204" pitchFamily="50" charset="-128"/>
              <a:ea typeface="メイリオ" panose="020B0604030504040204" pitchFamily="50" charset="-128"/>
            </a:rPr>
            <a:t>灯火機構</a:t>
          </a:r>
          <a:endParaRPr kumimoji="1" lang="en-US" altLang="ja-JP" sz="16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tx1"/>
              </a:solidFill>
              <a:effectLst/>
              <a:latin typeface="メイリオ" panose="020B0604030504040204" pitchFamily="50" charset="-128"/>
              <a:ea typeface="メイリオ" panose="020B0604030504040204" pitchFamily="50" charset="-128"/>
              <a:cs typeface="+mn-cs"/>
            </a:rPr>
            <a:t>26.</a:t>
          </a:r>
          <a:r>
            <a:rPr kumimoji="1" lang="ja-JP" altLang="ja-JP" sz="1600">
              <a:solidFill>
                <a:schemeClr val="tx1"/>
              </a:solidFill>
              <a:effectLst/>
              <a:latin typeface="メイリオ" panose="020B0604030504040204" pitchFamily="50" charset="-128"/>
              <a:ea typeface="メイリオ" panose="020B0604030504040204" pitchFamily="50" charset="-128"/>
              <a:cs typeface="+mn-cs"/>
            </a:rPr>
            <a:t>キーレス機構</a:t>
          </a:r>
          <a:endParaRPr lang="ja-JP" altLang="ja-JP" sz="1600">
            <a:effectLst/>
            <a:latin typeface="メイリオ" panose="020B0604030504040204" pitchFamily="50" charset="-128"/>
            <a:ea typeface="メイリオ" panose="020B0604030504040204" pitchFamily="50" charset="-128"/>
          </a:endParaRPr>
        </a:p>
        <a:p>
          <a:endParaRPr kumimoji="1" lang="en-US" altLang="ja-JP" sz="1600">
            <a:latin typeface="メイリオ" panose="020B0604030504040204" pitchFamily="50" charset="-128"/>
            <a:ea typeface="メイリオ" panose="020B0604030504040204" pitchFamily="50" charset="-128"/>
          </a:endParaRPr>
        </a:p>
        <a:p>
          <a:endParaRPr kumimoji="1" lang="ja-JP" altLang="en-US" sz="1600">
            <a:latin typeface="メイリオ" panose="020B0604030504040204" pitchFamily="50" charset="-128"/>
            <a:ea typeface="メイリオ" panose="020B0604030504040204" pitchFamily="50" charset="-128"/>
          </a:endParaRPr>
        </a:p>
      </xdr:txBody>
    </xdr:sp>
    <xdr:clientData/>
  </xdr:oneCellAnchor>
  <xdr:oneCellAnchor>
    <xdr:from>
      <xdr:col>14</xdr:col>
      <xdr:colOff>435279</xdr:colOff>
      <xdr:row>46</xdr:row>
      <xdr:rowOff>304801</xdr:rowOff>
    </xdr:from>
    <xdr:ext cx="2696228" cy="3009378"/>
    <xdr:sp macro="" textlink="">
      <xdr:nvSpPr>
        <xdr:cNvPr id="72" name="テキスト ボックス 71">
          <a:extLst>
            <a:ext uri="{FF2B5EF4-FFF2-40B4-BE49-F238E27FC236}">
              <a16:creationId xmlns:a16="http://schemas.microsoft.com/office/drawing/2014/main" id="{A23D4DE0-D4A3-4BF7-922F-67D481086C3F}"/>
            </a:ext>
          </a:extLst>
        </xdr:cNvPr>
        <xdr:cNvSpPr txBox="1"/>
      </xdr:nvSpPr>
      <xdr:spPr>
        <a:xfrm>
          <a:off x="10978019" y="16379869"/>
          <a:ext cx="2696228" cy="30093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a:latin typeface="メイリオ" panose="020B0604030504040204" pitchFamily="50" charset="-128"/>
              <a:ea typeface="メイリオ" panose="020B0604030504040204" pitchFamily="50" charset="-128"/>
            </a:rPr>
            <a:t>27.</a:t>
          </a:r>
          <a:r>
            <a:rPr kumimoji="1" lang="ja-JP" altLang="en-US" sz="1600">
              <a:latin typeface="メイリオ" panose="020B0604030504040204" pitchFamily="50" charset="-128"/>
              <a:ea typeface="メイリオ" panose="020B0604030504040204" pitchFamily="50" charset="-128"/>
            </a:rPr>
            <a:t>スライドア機構</a:t>
          </a:r>
          <a:endParaRPr kumimoji="1" lang="en-US" altLang="ja-JP" sz="1600">
            <a:latin typeface="メイリオ" panose="020B0604030504040204" pitchFamily="50" charset="-128"/>
            <a:ea typeface="メイリオ" panose="020B0604030504040204" pitchFamily="50" charset="-128"/>
          </a:endParaRPr>
        </a:p>
        <a:p>
          <a:r>
            <a:rPr kumimoji="1" lang="en-US" altLang="ja-JP" sz="1600">
              <a:latin typeface="メイリオ" panose="020B0604030504040204" pitchFamily="50" charset="-128"/>
              <a:ea typeface="メイリオ" panose="020B0604030504040204" pitchFamily="50" charset="-128"/>
            </a:rPr>
            <a:t>28.</a:t>
          </a:r>
          <a:r>
            <a:rPr kumimoji="1" lang="ja-JP" altLang="en-US" sz="1600">
              <a:latin typeface="メイリオ" panose="020B0604030504040204" pitchFamily="50" charset="-128"/>
              <a:ea typeface="メイリオ" panose="020B0604030504040204" pitchFamily="50" charset="-128"/>
            </a:rPr>
            <a:t>ワイパー機構</a:t>
          </a:r>
          <a:endParaRPr kumimoji="1" lang="en-US" altLang="ja-JP" sz="1600">
            <a:latin typeface="メイリオ" panose="020B0604030504040204" pitchFamily="50" charset="-128"/>
            <a:ea typeface="メイリオ" panose="020B0604030504040204" pitchFamily="50" charset="-128"/>
          </a:endParaRPr>
        </a:p>
        <a:p>
          <a:r>
            <a:rPr kumimoji="1" lang="en-US" altLang="ja-JP" sz="1600">
              <a:latin typeface="メイリオ" panose="020B0604030504040204" pitchFamily="50" charset="-128"/>
              <a:ea typeface="メイリオ" panose="020B0604030504040204" pitchFamily="50" charset="-128"/>
            </a:rPr>
            <a:t>29.</a:t>
          </a:r>
          <a:r>
            <a:rPr kumimoji="1" lang="ja-JP" altLang="en-US" sz="1600">
              <a:latin typeface="メイリオ" panose="020B0604030504040204" pitchFamily="50" charset="-128"/>
              <a:ea typeface="メイリオ" panose="020B0604030504040204" pitchFamily="50" charset="-128"/>
            </a:rPr>
            <a:t>ミラー機構</a:t>
          </a:r>
          <a:endParaRPr kumimoji="1" lang="en-US" altLang="ja-JP" sz="1600">
            <a:latin typeface="メイリオ" panose="020B0604030504040204" pitchFamily="50" charset="-128"/>
            <a:ea typeface="メイリオ" panose="020B0604030504040204" pitchFamily="50" charset="-128"/>
          </a:endParaRPr>
        </a:p>
        <a:p>
          <a:r>
            <a:rPr kumimoji="1" lang="en-US" altLang="ja-JP" sz="1600">
              <a:latin typeface="メイリオ" panose="020B0604030504040204" pitchFamily="50" charset="-128"/>
              <a:ea typeface="メイリオ" panose="020B0604030504040204" pitchFamily="50" charset="-128"/>
            </a:rPr>
            <a:t>30.</a:t>
          </a:r>
          <a:r>
            <a:rPr kumimoji="1" lang="ja-JP" altLang="en-US" sz="1100">
              <a:latin typeface="メイリオ" panose="020B0604030504040204" pitchFamily="50" charset="-128"/>
              <a:ea typeface="メイリオ" panose="020B0604030504040204" pitchFamily="50" charset="-128"/>
            </a:rPr>
            <a:t>オーディオ</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ナビゲーション機構</a:t>
          </a:r>
          <a:endParaRPr kumimoji="1" lang="en-US" altLang="ja-JP" sz="1100">
            <a:latin typeface="メイリオ" panose="020B0604030504040204" pitchFamily="50" charset="-128"/>
            <a:ea typeface="メイリオ" panose="020B0604030504040204" pitchFamily="50" charset="-128"/>
          </a:endParaRPr>
        </a:p>
        <a:p>
          <a:r>
            <a:rPr kumimoji="1" lang="en-US" altLang="ja-JP" sz="1600">
              <a:latin typeface="メイリオ" panose="020B0604030504040204" pitchFamily="50" charset="-128"/>
              <a:ea typeface="メイリオ" panose="020B0604030504040204" pitchFamily="50" charset="-128"/>
            </a:rPr>
            <a:t>31.</a:t>
          </a:r>
          <a:r>
            <a:rPr kumimoji="1" lang="ja-JP" altLang="en-US" sz="1600">
              <a:latin typeface="メイリオ" panose="020B0604030504040204" pitchFamily="50" charset="-128"/>
              <a:ea typeface="メイリオ" panose="020B0604030504040204" pitchFamily="50" charset="-128"/>
            </a:rPr>
            <a:t>シート機構</a:t>
          </a:r>
          <a:endParaRPr kumimoji="1" lang="en-US" altLang="ja-JP" sz="1600">
            <a:latin typeface="メイリオ" panose="020B0604030504040204" pitchFamily="50" charset="-128"/>
            <a:ea typeface="メイリオ" panose="020B0604030504040204" pitchFamily="50" charset="-128"/>
          </a:endParaRPr>
        </a:p>
        <a:p>
          <a:r>
            <a:rPr kumimoji="1" lang="en-US" altLang="ja-JP" sz="1600">
              <a:latin typeface="メイリオ" panose="020B0604030504040204" pitchFamily="50" charset="-128"/>
              <a:ea typeface="メイリオ" panose="020B0604030504040204" pitchFamily="50" charset="-128"/>
            </a:rPr>
            <a:t>32.</a:t>
          </a:r>
          <a:r>
            <a:rPr kumimoji="1" lang="ja-JP" altLang="en-US" sz="1600">
              <a:latin typeface="メイリオ" panose="020B0604030504040204" pitchFamily="50" charset="-128"/>
              <a:ea typeface="メイリオ" panose="020B0604030504040204" pitchFamily="50" charset="-128"/>
            </a:rPr>
            <a:t>その他装備機構</a:t>
          </a:r>
          <a:endParaRPr kumimoji="1" lang="en-US" altLang="ja-JP" sz="1600">
            <a:latin typeface="メイリオ" panose="020B0604030504040204" pitchFamily="50" charset="-128"/>
            <a:ea typeface="メイリオ" panose="020B0604030504040204" pitchFamily="50" charset="-128"/>
          </a:endParaRPr>
        </a:p>
        <a:p>
          <a:r>
            <a:rPr kumimoji="1" lang="en-US" altLang="ja-JP" sz="1600">
              <a:latin typeface="メイリオ" panose="020B0604030504040204" pitchFamily="50" charset="-128"/>
              <a:ea typeface="メイリオ" panose="020B0604030504040204" pitchFamily="50" charset="-128"/>
            </a:rPr>
            <a:t>33.</a:t>
          </a:r>
          <a:r>
            <a:rPr kumimoji="1" lang="ja-JP" altLang="en-US" sz="1600">
              <a:latin typeface="メイリオ" panose="020B0604030504040204" pitchFamily="50" charset="-128"/>
              <a:ea typeface="メイリオ" panose="020B0604030504040204" pitchFamily="50" charset="-128"/>
            </a:rPr>
            <a:t>その他</a:t>
          </a:r>
          <a:endParaRPr kumimoji="1" lang="en-US" altLang="ja-JP" sz="1600">
            <a:latin typeface="メイリオ" panose="020B0604030504040204" pitchFamily="50" charset="-128"/>
            <a:ea typeface="メイリオ" panose="020B0604030504040204" pitchFamily="50" charset="-128"/>
          </a:endParaRPr>
        </a:p>
        <a:p>
          <a:endParaRPr kumimoji="1" lang="ja-JP" altLang="en-US" sz="1600">
            <a:latin typeface="メイリオ" panose="020B0604030504040204" pitchFamily="50" charset="-128"/>
            <a:ea typeface="メイリオ" panose="020B0604030504040204" pitchFamily="50" charset="-128"/>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20</xdr:col>
      <xdr:colOff>0</xdr:colOff>
      <xdr:row>8</xdr:row>
      <xdr:rowOff>278258</xdr:rowOff>
    </xdr:from>
    <xdr:to>
      <xdr:col>27</xdr:col>
      <xdr:colOff>21405</xdr:colOff>
      <xdr:row>8</xdr:row>
      <xdr:rowOff>288962</xdr:rowOff>
    </xdr:to>
    <xdr:cxnSp macro="">
      <xdr:nvCxnSpPr>
        <xdr:cNvPr id="3" name="直線コネクタ 2">
          <a:extLst>
            <a:ext uri="{FF2B5EF4-FFF2-40B4-BE49-F238E27FC236}">
              <a16:creationId xmlns:a16="http://schemas.microsoft.com/office/drawing/2014/main" id="{DA77A326-8B58-4674-9001-A10056063F6F}"/>
            </a:ext>
          </a:extLst>
        </xdr:cNvPr>
        <xdr:cNvCxnSpPr/>
      </xdr:nvCxnSpPr>
      <xdr:spPr>
        <a:xfrm flipV="1">
          <a:off x="4708989" y="3082247"/>
          <a:ext cx="1669551" cy="10704"/>
        </a:xfrm>
        <a:prstGeom prst="line">
          <a:avLst/>
        </a:prstGeom>
        <a:ln w="508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21404</xdr:colOff>
      <xdr:row>9</xdr:row>
      <xdr:rowOff>128427</xdr:rowOff>
    </xdr:from>
    <xdr:to>
      <xdr:col>27</xdr:col>
      <xdr:colOff>21404</xdr:colOff>
      <xdr:row>9</xdr:row>
      <xdr:rowOff>139131</xdr:rowOff>
    </xdr:to>
    <xdr:cxnSp macro="">
      <xdr:nvCxnSpPr>
        <xdr:cNvPr id="4" name="直線コネクタ 3">
          <a:extLst>
            <a:ext uri="{FF2B5EF4-FFF2-40B4-BE49-F238E27FC236}">
              <a16:creationId xmlns:a16="http://schemas.microsoft.com/office/drawing/2014/main" id="{C32118DE-93CB-4CCA-98CD-3657CA058B22}"/>
            </a:ext>
          </a:extLst>
        </xdr:cNvPr>
        <xdr:cNvCxnSpPr/>
      </xdr:nvCxnSpPr>
      <xdr:spPr>
        <a:xfrm flipV="1">
          <a:off x="4730393" y="3317697"/>
          <a:ext cx="1648146" cy="10704"/>
        </a:xfrm>
        <a:prstGeom prst="line">
          <a:avLst/>
        </a:prstGeom>
        <a:ln w="50800" cmpd="dbl"/>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00000&#12463;&#12523;&#12510;&#38306;&#36899;/0000&#12362;&#23458;&#27096;&#12372;&#35201;&#26395;/&#30000;&#20013;&#23389;&#19968;&#27096;/20210811&#27880;&#25991;&#26360;&#65288;&#30000;&#20013;&#27096;&#65289;&#6536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注文書(手書用)"/>
      <sheetName val="ピット料金一覧"/>
      <sheetName val="表紙"/>
      <sheetName val="1注文書 (入力用)"/>
      <sheetName val="2見積（買取）"/>
      <sheetName val="3見積書"/>
      <sheetName val="4納車準備進捗表"/>
      <sheetName val="5オートアライアンス"/>
      <sheetName val="6請求書"/>
      <sheetName val="7保証書"/>
      <sheetName val="8経理用（要否確認）"/>
      <sheetName val="9納車確認書"/>
    </sheetNames>
    <sheetDataSet>
      <sheetData sheetId="0"/>
      <sheetData sheetId="1"/>
      <sheetData sheetId="2"/>
      <sheetData sheetId="3">
        <row r="6">
          <cell r="P6" t="str">
            <v>様</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566F0-ACE2-446D-B377-F9EC225FCA30}">
  <sheetPr>
    <pageSetUpPr fitToPage="1"/>
  </sheetPr>
  <dimension ref="A1:O42"/>
  <sheetViews>
    <sheetView showGridLines="0" topLeftCell="A19" workbookViewId="0">
      <selection activeCell="W21" sqref="W21:AM22"/>
    </sheetView>
  </sheetViews>
  <sheetFormatPr defaultRowHeight="15.75"/>
  <cols>
    <col min="1" max="1" width="5.125" style="1" customWidth="1"/>
    <col min="2" max="2" width="21.125" style="1" customWidth="1"/>
    <col min="3" max="3" width="13.125" style="1" customWidth="1"/>
    <col min="4" max="4" width="5.625" style="1" customWidth="1"/>
    <col min="5" max="5" width="13.125" style="1" customWidth="1"/>
    <col min="6" max="6" width="5.625" style="1" customWidth="1"/>
    <col min="7" max="7" width="13.125" style="1" customWidth="1"/>
    <col min="8" max="8" width="5.625" style="1" customWidth="1"/>
    <col min="9" max="9" width="4.25" style="1" customWidth="1"/>
    <col min="10" max="10" width="13.125" style="1" customWidth="1"/>
    <col min="11" max="11" width="5.625" style="1" customWidth="1"/>
    <col min="12" max="12" width="13.125" style="1" customWidth="1"/>
    <col min="13" max="13" width="5.625" style="1" customWidth="1"/>
    <col min="14" max="14" width="2.25" style="1" customWidth="1"/>
    <col min="15" max="16384" width="9" style="1"/>
  </cols>
  <sheetData>
    <row r="1" spans="1:15" ht="7.5" customHeight="1"/>
    <row r="2" spans="1:15" ht="15.75" customHeight="1">
      <c r="A2" s="2"/>
      <c r="B2" s="2"/>
      <c r="C2" s="364" t="s">
        <v>96</v>
      </c>
      <c r="D2" s="364"/>
      <c r="E2" s="364"/>
      <c r="F2" s="364"/>
      <c r="G2" s="364"/>
      <c r="H2" s="364"/>
      <c r="I2" s="364"/>
      <c r="J2" s="364"/>
      <c r="K2" s="364"/>
      <c r="L2" s="364"/>
      <c r="M2" s="364"/>
      <c r="N2" s="364"/>
      <c r="O2" s="364"/>
    </row>
    <row r="3" spans="1:15" ht="15.75" customHeight="1">
      <c r="A3" s="2"/>
      <c r="B3" s="2"/>
      <c r="C3" s="364"/>
      <c r="D3" s="364"/>
      <c r="E3" s="364"/>
      <c r="F3" s="364"/>
      <c r="G3" s="364"/>
      <c r="H3" s="364"/>
      <c r="I3" s="364"/>
      <c r="J3" s="364"/>
      <c r="K3" s="364"/>
      <c r="L3" s="364"/>
      <c r="M3" s="364"/>
      <c r="N3" s="364"/>
      <c r="O3" s="364"/>
    </row>
    <row r="4" spans="1:15" ht="15.75" customHeight="1">
      <c r="A4" s="2"/>
      <c r="B4" s="2"/>
      <c r="C4" s="364"/>
      <c r="D4" s="364"/>
      <c r="E4" s="364"/>
      <c r="F4" s="364"/>
      <c r="G4" s="364"/>
      <c r="H4" s="364"/>
      <c r="I4" s="364"/>
      <c r="J4" s="364"/>
      <c r="K4" s="364"/>
      <c r="L4" s="364"/>
      <c r="M4" s="364"/>
      <c r="N4" s="364"/>
      <c r="O4" s="364"/>
    </row>
    <row r="5" spans="1:15" ht="15.75" customHeight="1">
      <c r="A5" s="2"/>
      <c r="B5" s="2"/>
      <c r="C5" s="364"/>
      <c r="D5" s="364"/>
      <c r="E5" s="364"/>
      <c r="F5" s="364"/>
      <c r="G5" s="364"/>
      <c r="H5" s="364"/>
      <c r="I5" s="364"/>
      <c r="J5" s="364"/>
      <c r="K5" s="364"/>
      <c r="L5" s="364"/>
      <c r="M5" s="364"/>
      <c r="N5" s="364"/>
      <c r="O5" s="364"/>
    </row>
    <row r="6" spans="1:15" ht="15.75" customHeight="1">
      <c r="A6" s="2"/>
      <c r="B6" s="2"/>
      <c r="C6" s="364"/>
      <c r="D6" s="364"/>
      <c r="E6" s="364"/>
      <c r="F6" s="364"/>
      <c r="G6" s="364"/>
      <c r="H6" s="364"/>
      <c r="I6" s="364"/>
      <c r="J6" s="364"/>
      <c r="K6" s="364"/>
      <c r="L6" s="364"/>
      <c r="M6" s="364"/>
      <c r="N6" s="364"/>
      <c r="O6" s="364"/>
    </row>
    <row r="7" spans="1:15" ht="6" customHeight="1"/>
    <row r="8" spans="1:15" ht="5.25" customHeight="1" thickBot="1"/>
    <row r="9" spans="1:15" ht="20.25" thickBot="1">
      <c r="B9" s="3"/>
      <c r="C9" s="365" t="s">
        <v>97</v>
      </c>
      <c r="D9" s="366"/>
      <c r="E9" s="366"/>
      <c r="F9" s="366"/>
      <c r="G9" s="366"/>
      <c r="H9" s="367"/>
      <c r="J9" s="365" t="s">
        <v>98</v>
      </c>
      <c r="K9" s="366"/>
      <c r="L9" s="366"/>
      <c r="M9" s="367"/>
      <c r="O9" s="368" t="s">
        <v>99</v>
      </c>
    </row>
    <row r="10" spans="1:15">
      <c r="B10" s="4" t="s">
        <v>100</v>
      </c>
      <c r="C10" s="369" t="s">
        <v>101</v>
      </c>
      <c r="D10" s="370"/>
      <c r="E10" s="371" t="s">
        <v>102</v>
      </c>
      <c r="F10" s="372"/>
      <c r="G10" s="373" t="s">
        <v>103</v>
      </c>
      <c r="H10" s="374"/>
      <c r="J10" s="369" t="s">
        <v>101</v>
      </c>
      <c r="K10" s="372"/>
      <c r="L10" s="371" t="s">
        <v>103</v>
      </c>
      <c r="M10" s="374"/>
      <c r="O10" s="368"/>
    </row>
    <row r="11" spans="1:15">
      <c r="A11" s="1" t="s">
        <v>104</v>
      </c>
      <c r="B11" s="5" t="s">
        <v>105</v>
      </c>
      <c r="C11" s="6" t="s">
        <v>106</v>
      </c>
      <c r="D11" s="7" t="s">
        <v>107</v>
      </c>
      <c r="E11" s="8">
        <v>3000</v>
      </c>
      <c r="F11" s="9" t="s">
        <v>107</v>
      </c>
      <c r="G11" s="10">
        <v>3000</v>
      </c>
      <c r="H11" s="11" t="s">
        <v>107</v>
      </c>
      <c r="J11" s="12">
        <v>3000</v>
      </c>
      <c r="K11" s="9" t="s">
        <v>107</v>
      </c>
      <c r="L11" s="8">
        <v>6000</v>
      </c>
      <c r="M11" s="11" t="s">
        <v>107</v>
      </c>
      <c r="O11" s="1" t="s">
        <v>108</v>
      </c>
    </row>
    <row r="12" spans="1:15">
      <c r="A12" s="1" t="s">
        <v>104</v>
      </c>
      <c r="B12" s="13" t="s">
        <v>109</v>
      </c>
      <c r="C12" s="14" t="s">
        <v>106</v>
      </c>
      <c r="D12" s="15" t="s">
        <v>107</v>
      </c>
      <c r="E12" s="16">
        <v>7000</v>
      </c>
      <c r="F12" s="17" t="s">
        <v>107</v>
      </c>
      <c r="G12" s="18">
        <v>7000</v>
      </c>
      <c r="H12" s="19" t="s">
        <v>107</v>
      </c>
      <c r="J12" s="20">
        <v>5000</v>
      </c>
      <c r="K12" s="17" t="s">
        <v>107</v>
      </c>
      <c r="L12" s="16">
        <v>14000</v>
      </c>
      <c r="M12" s="19" t="s">
        <v>107</v>
      </c>
      <c r="O12" s="1" t="s">
        <v>110</v>
      </c>
    </row>
    <row r="13" spans="1:15">
      <c r="B13" s="13"/>
      <c r="C13" s="21"/>
      <c r="D13" s="22"/>
      <c r="E13" s="16"/>
      <c r="F13" s="23"/>
      <c r="G13" s="18"/>
      <c r="H13" s="24"/>
      <c r="J13" s="25"/>
      <c r="K13" s="23"/>
      <c r="L13" s="16"/>
      <c r="M13" s="24"/>
    </row>
    <row r="14" spans="1:15">
      <c r="A14" s="1" t="s">
        <v>111</v>
      </c>
      <c r="B14" s="13" t="s">
        <v>112</v>
      </c>
      <c r="C14" s="26" t="s">
        <v>113</v>
      </c>
      <c r="D14" s="15" t="s">
        <v>107</v>
      </c>
      <c r="E14" s="16">
        <v>9000</v>
      </c>
      <c r="F14" s="17" t="s">
        <v>107</v>
      </c>
      <c r="G14" s="18">
        <v>6000</v>
      </c>
      <c r="H14" s="19" t="s">
        <v>107</v>
      </c>
      <c r="J14" s="27" t="s">
        <v>114</v>
      </c>
      <c r="K14" s="17" t="s">
        <v>107</v>
      </c>
      <c r="L14" s="16">
        <v>9000</v>
      </c>
      <c r="M14" s="19" t="s">
        <v>107</v>
      </c>
      <c r="O14" s="1" t="s">
        <v>108</v>
      </c>
    </row>
    <row r="15" spans="1:15">
      <c r="B15" s="13"/>
      <c r="C15" s="21"/>
      <c r="D15" s="22"/>
      <c r="E15" s="16"/>
      <c r="F15" s="23"/>
      <c r="G15" s="18"/>
      <c r="H15" s="24"/>
      <c r="J15" s="25"/>
      <c r="K15" s="23"/>
      <c r="L15" s="16"/>
      <c r="M15" s="24"/>
    </row>
    <row r="16" spans="1:15">
      <c r="B16" s="13" t="s">
        <v>115</v>
      </c>
      <c r="C16" s="26" t="s">
        <v>116</v>
      </c>
      <c r="D16" s="15" t="s">
        <v>107</v>
      </c>
      <c r="E16" s="16">
        <v>3000</v>
      </c>
      <c r="F16" s="17" t="s">
        <v>107</v>
      </c>
      <c r="G16" s="18">
        <v>3000</v>
      </c>
      <c r="H16" s="19" t="s">
        <v>107</v>
      </c>
      <c r="J16" s="26" t="s">
        <v>113</v>
      </c>
      <c r="K16" s="17" t="s">
        <v>107</v>
      </c>
      <c r="L16" s="16">
        <v>5000</v>
      </c>
      <c r="M16" s="19" t="s">
        <v>107</v>
      </c>
      <c r="O16" s="1" t="s">
        <v>108</v>
      </c>
    </row>
    <row r="17" spans="1:15">
      <c r="B17" s="13"/>
      <c r="C17" s="21"/>
      <c r="D17" s="22"/>
      <c r="E17" s="16"/>
      <c r="F17" s="23"/>
      <c r="G17" s="18"/>
      <c r="H17" s="24"/>
      <c r="J17" s="25"/>
      <c r="K17" s="23"/>
      <c r="L17" s="16"/>
      <c r="M17" s="24"/>
    </row>
    <row r="18" spans="1:15">
      <c r="A18" s="1" t="s">
        <v>117</v>
      </c>
      <c r="B18" s="13" t="s">
        <v>118</v>
      </c>
      <c r="C18" s="14" t="s">
        <v>106</v>
      </c>
      <c r="D18" s="15" t="s">
        <v>107</v>
      </c>
      <c r="E18" s="16">
        <v>20000</v>
      </c>
      <c r="F18" s="17" t="s">
        <v>107</v>
      </c>
      <c r="G18" s="18">
        <v>20000</v>
      </c>
      <c r="H18" s="19" t="s">
        <v>107</v>
      </c>
      <c r="J18" s="27" t="s">
        <v>106</v>
      </c>
      <c r="K18" s="17" t="s">
        <v>107</v>
      </c>
      <c r="L18" s="16">
        <v>30000</v>
      </c>
      <c r="M18" s="19" t="s">
        <v>107</v>
      </c>
      <c r="O18" s="1" t="s">
        <v>119</v>
      </c>
    </row>
    <row r="19" spans="1:15">
      <c r="A19" s="1" t="s">
        <v>120</v>
      </c>
      <c r="B19" s="13" t="s">
        <v>121</v>
      </c>
      <c r="C19" s="14" t="s">
        <v>106</v>
      </c>
      <c r="D19" s="15" t="s">
        <v>107</v>
      </c>
      <c r="E19" s="28" t="s">
        <v>122</v>
      </c>
      <c r="F19" s="17" t="s">
        <v>107</v>
      </c>
      <c r="G19" s="18">
        <v>10000</v>
      </c>
      <c r="H19" s="19" t="s">
        <v>107</v>
      </c>
      <c r="J19" s="27" t="s">
        <v>106</v>
      </c>
      <c r="K19" s="17" t="s">
        <v>107</v>
      </c>
      <c r="L19" s="16">
        <v>20000</v>
      </c>
      <c r="M19" s="19" t="s">
        <v>107</v>
      </c>
      <c r="O19" s="1" t="s">
        <v>123</v>
      </c>
    </row>
    <row r="20" spans="1:15">
      <c r="B20" s="13"/>
      <c r="C20" s="21"/>
      <c r="D20" s="22"/>
      <c r="E20" s="16"/>
      <c r="F20" s="23"/>
      <c r="G20" s="18"/>
      <c r="H20" s="24"/>
      <c r="J20" s="21"/>
      <c r="K20" s="23"/>
      <c r="L20" s="16"/>
      <c r="M20" s="24"/>
    </row>
    <row r="21" spans="1:15">
      <c r="B21" s="13" t="s">
        <v>124</v>
      </c>
      <c r="C21" s="26" t="s">
        <v>116</v>
      </c>
      <c r="D21" s="15" t="s">
        <v>107</v>
      </c>
      <c r="E21" s="16">
        <v>3000</v>
      </c>
      <c r="F21" s="17" t="s">
        <v>107</v>
      </c>
      <c r="G21" s="18">
        <v>4000</v>
      </c>
      <c r="H21" s="19" t="s">
        <v>107</v>
      </c>
      <c r="J21" s="29">
        <v>3000</v>
      </c>
      <c r="K21" s="17" t="s">
        <v>107</v>
      </c>
      <c r="L21" s="16">
        <v>5000</v>
      </c>
      <c r="M21" s="19" t="s">
        <v>107</v>
      </c>
      <c r="O21" s="1" t="s">
        <v>108</v>
      </c>
    </row>
    <row r="22" spans="1:15">
      <c r="B22" s="30"/>
      <c r="C22" s="31"/>
      <c r="D22" s="22"/>
      <c r="E22" s="32"/>
      <c r="F22" s="23"/>
      <c r="G22" s="33"/>
      <c r="H22" s="24"/>
      <c r="J22" s="31"/>
      <c r="K22" s="23"/>
      <c r="L22" s="32"/>
      <c r="M22" s="24"/>
    </row>
    <row r="23" spans="1:15">
      <c r="B23" s="13" t="s">
        <v>125</v>
      </c>
      <c r="C23" s="26" t="s">
        <v>113</v>
      </c>
      <c r="D23" s="15" t="s">
        <v>107</v>
      </c>
      <c r="E23" s="28" t="s">
        <v>122</v>
      </c>
      <c r="F23" s="17" t="s">
        <v>107</v>
      </c>
      <c r="G23" s="18">
        <v>5000</v>
      </c>
      <c r="H23" s="19" t="s">
        <v>107</v>
      </c>
      <c r="J23" s="26" t="s">
        <v>114</v>
      </c>
      <c r="K23" s="17" t="s">
        <v>107</v>
      </c>
      <c r="L23" s="16">
        <v>8000</v>
      </c>
      <c r="M23" s="19" t="s">
        <v>107</v>
      </c>
      <c r="O23" s="1" t="s">
        <v>108</v>
      </c>
    </row>
    <row r="24" spans="1:15" ht="16.5" thickBot="1">
      <c r="B24" s="34"/>
      <c r="C24" s="35"/>
      <c r="D24" s="36"/>
      <c r="E24" s="37"/>
      <c r="F24" s="38"/>
      <c r="G24" s="39"/>
      <c r="H24" s="40"/>
      <c r="J24" s="35"/>
      <c r="K24" s="38"/>
      <c r="L24" s="37"/>
      <c r="M24" s="40"/>
    </row>
    <row r="25" spans="1:15">
      <c r="B25" s="3" t="s">
        <v>126</v>
      </c>
    </row>
    <row r="26" spans="1:15" ht="16.5" thickBot="1">
      <c r="B26" s="3"/>
    </row>
    <row r="27" spans="1:15" s="3" customFormat="1">
      <c r="A27" s="3" t="s">
        <v>104</v>
      </c>
      <c r="B27" s="41" t="s">
        <v>127</v>
      </c>
      <c r="C27" s="42" t="s">
        <v>128</v>
      </c>
      <c r="D27" s="42"/>
      <c r="E27" s="42"/>
      <c r="F27" s="43" t="s">
        <v>129</v>
      </c>
      <c r="G27" s="44">
        <v>12000</v>
      </c>
      <c r="H27" s="45" t="s">
        <v>107</v>
      </c>
      <c r="J27" s="41" t="s">
        <v>130</v>
      </c>
      <c r="K27" s="45" t="s">
        <v>107</v>
      </c>
      <c r="O27" s="1"/>
    </row>
    <row r="28" spans="1:15" s="3" customFormat="1">
      <c r="A28" s="3" t="s">
        <v>104</v>
      </c>
      <c r="B28" s="46" t="s">
        <v>131</v>
      </c>
      <c r="C28" s="47" t="s">
        <v>128</v>
      </c>
      <c r="D28" s="47"/>
      <c r="E28" s="47"/>
      <c r="F28" s="48" t="s">
        <v>129</v>
      </c>
      <c r="G28" s="49">
        <v>30000</v>
      </c>
      <c r="H28" s="19" t="s">
        <v>107</v>
      </c>
      <c r="J28" s="46" t="s">
        <v>132</v>
      </c>
      <c r="K28" s="19" t="s">
        <v>107</v>
      </c>
      <c r="O28" s="1"/>
    </row>
    <row r="29" spans="1:15" s="3" customFormat="1">
      <c r="B29" s="46"/>
      <c r="C29" s="47" t="s">
        <v>133</v>
      </c>
      <c r="D29" s="47"/>
      <c r="E29" s="47"/>
      <c r="F29" s="48" t="s">
        <v>129</v>
      </c>
      <c r="G29" s="49">
        <v>30000</v>
      </c>
      <c r="H29" s="19" t="s">
        <v>107</v>
      </c>
      <c r="J29" s="46" t="s">
        <v>132</v>
      </c>
      <c r="K29" s="19" t="s">
        <v>107</v>
      </c>
    </row>
    <row r="30" spans="1:15" s="3" customFormat="1">
      <c r="B30" s="46"/>
      <c r="C30" s="47"/>
      <c r="D30" s="47"/>
      <c r="E30" s="47"/>
      <c r="F30" s="47"/>
      <c r="G30" s="47"/>
      <c r="H30" s="50"/>
      <c r="J30" s="46"/>
      <c r="K30" s="50"/>
    </row>
    <row r="31" spans="1:15" s="3" customFormat="1">
      <c r="A31" s="3" t="s">
        <v>111</v>
      </c>
      <c r="B31" s="46" t="s">
        <v>134</v>
      </c>
      <c r="C31" s="47" t="s">
        <v>128</v>
      </c>
      <c r="D31" s="47"/>
      <c r="E31" s="47" t="s">
        <v>135</v>
      </c>
      <c r="F31" s="48" t="s">
        <v>129</v>
      </c>
      <c r="G31" s="49">
        <v>11000</v>
      </c>
      <c r="H31" s="19" t="s">
        <v>107</v>
      </c>
      <c r="J31" s="46"/>
      <c r="K31" s="50"/>
    </row>
    <row r="32" spans="1:15" s="3" customFormat="1">
      <c r="B32" s="46"/>
      <c r="C32" s="47"/>
      <c r="D32" s="47"/>
      <c r="E32" s="47"/>
      <c r="F32" s="47"/>
      <c r="G32" s="47"/>
      <c r="H32" s="50"/>
      <c r="J32" s="46"/>
      <c r="K32" s="50"/>
    </row>
    <row r="33" spans="1:11" s="3" customFormat="1">
      <c r="A33" s="3" t="s">
        <v>117</v>
      </c>
      <c r="B33" s="46" t="s">
        <v>136</v>
      </c>
      <c r="C33" s="47" t="s">
        <v>137</v>
      </c>
      <c r="D33" s="47"/>
      <c r="E33" s="47"/>
      <c r="F33" s="48" t="s">
        <v>129</v>
      </c>
      <c r="G33" s="49">
        <v>70000</v>
      </c>
      <c r="H33" s="19" t="s">
        <v>107</v>
      </c>
      <c r="J33" s="46" t="s">
        <v>138</v>
      </c>
      <c r="K33" s="19" t="s">
        <v>107</v>
      </c>
    </row>
    <row r="34" spans="1:11" s="3" customFormat="1">
      <c r="B34" s="46"/>
      <c r="C34" s="47"/>
      <c r="D34" s="47"/>
      <c r="E34" s="47"/>
      <c r="F34" s="47"/>
      <c r="G34" s="47"/>
      <c r="H34" s="50"/>
      <c r="J34" s="46"/>
      <c r="K34" s="50"/>
    </row>
    <row r="35" spans="1:11" s="3" customFormat="1">
      <c r="B35" s="46" t="s">
        <v>139</v>
      </c>
      <c r="C35" s="47" t="s">
        <v>128</v>
      </c>
      <c r="D35" s="47"/>
      <c r="E35" s="47"/>
      <c r="F35" s="48" t="s">
        <v>129</v>
      </c>
      <c r="G35" s="49">
        <v>80000</v>
      </c>
      <c r="H35" s="19" t="s">
        <v>107</v>
      </c>
      <c r="J35" s="46" t="s">
        <v>138</v>
      </c>
      <c r="K35" s="19" t="s">
        <v>107</v>
      </c>
    </row>
    <row r="36" spans="1:11" s="3" customFormat="1">
      <c r="B36" s="46"/>
      <c r="C36" s="47" t="s">
        <v>140</v>
      </c>
      <c r="D36" s="47"/>
      <c r="E36" s="47"/>
      <c r="F36" s="48" t="s">
        <v>129</v>
      </c>
      <c r="G36" s="49">
        <v>90000</v>
      </c>
      <c r="H36" s="19" t="s">
        <v>107</v>
      </c>
      <c r="J36" s="46" t="s">
        <v>138</v>
      </c>
      <c r="K36" s="19" t="s">
        <v>107</v>
      </c>
    </row>
    <row r="37" spans="1:11" s="3" customFormat="1">
      <c r="B37" s="46"/>
      <c r="C37" s="47" t="s">
        <v>141</v>
      </c>
      <c r="D37" s="47" t="s">
        <v>142</v>
      </c>
      <c r="E37" s="47"/>
      <c r="F37" s="48" t="s">
        <v>129</v>
      </c>
      <c r="G37" s="49">
        <v>90000</v>
      </c>
      <c r="H37" s="19" t="s">
        <v>107</v>
      </c>
      <c r="J37" s="46" t="s">
        <v>138</v>
      </c>
      <c r="K37" s="19" t="s">
        <v>107</v>
      </c>
    </row>
    <row r="38" spans="1:11" s="3" customFormat="1">
      <c r="B38" s="46"/>
      <c r="C38" s="47"/>
      <c r="D38" s="47"/>
      <c r="E38" s="47"/>
      <c r="F38" s="47"/>
      <c r="G38" s="47"/>
      <c r="H38" s="50"/>
      <c r="J38" s="46"/>
      <c r="K38" s="50"/>
    </row>
    <row r="39" spans="1:11" s="3" customFormat="1">
      <c r="A39" s="3" t="s">
        <v>120</v>
      </c>
      <c r="B39" s="46" t="s">
        <v>121</v>
      </c>
      <c r="C39" s="47" t="s">
        <v>143</v>
      </c>
      <c r="D39" s="47"/>
      <c r="E39" s="47"/>
      <c r="F39" s="48" t="s">
        <v>129</v>
      </c>
      <c r="G39" s="49">
        <v>20000</v>
      </c>
      <c r="H39" s="19" t="s">
        <v>107</v>
      </c>
      <c r="J39" s="46" t="s">
        <v>138</v>
      </c>
      <c r="K39" s="19" t="s">
        <v>107</v>
      </c>
    </row>
    <row r="40" spans="1:11">
      <c r="B40" s="31"/>
      <c r="C40" s="51"/>
      <c r="D40" s="51"/>
      <c r="E40" s="51"/>
      <c r="F40" s="51"/>
      <c r="G40" s="51"/>
      <c r="H40" s="24"/>
      <c r="J40" s="31"/>
      <c r="K40" s="24"/>
    </row>
    <row r="41" spans="1:11">
      <c r="B41" s="31"/>
      <c r="C41" s="51"/>
      <c r="D41" s="51"/>
      <c r="E41" s="51"/>
      <c r="F41" s="51"/>
      <c r="G41" s="51"/>
      <c r="H41" s="24"/>
      <c r="J41" s="31"/>
      <c r="K41" s="24"/>
    </row>
    <row r="42" spans="1:11" ht="16.5" thickBot="1">
      <c r="B42" s="35"/>
      <c r="C42" s="52"/>
      <c r="D42" s="52"/>
      <c r="E42" s="52"/>
      <c r="F42" s="52"/>
      <c r="G42" s="52"/>
      <c r="H42" s="40"/>
      <c r="J42" s="35"/>
      <c r="K42" s="40"/>
    </row>
  </sheetData>
  <mergeCells count="9">
    <mergeCell ref="C2:O6"/>
    <mergeCell ref="C9:H9"/>
    <mergeCell ref="J9:M9"/>
    <mergeCell ref="O9:O10"/>
    <mergeCell ref="C10:D10"/>
    <mergeCell ref="E10:F10"/>
    <mergeCell ref="G10:H10"/>
    <mergeCell ref="J10:K10"/>
    <mergeCell ref="L10:M10"/>
  </mergeCells>
  <phoneticPr fontId="2"/>
  <pageMargins left="0.31496062992125984" right="0.31496062992125984" top="0.35433070866141736" bottom="0.35433070866141736" header="0.31496062992125984" footer="0.11811023622047245"/>
  <pageSetup paperSize="9" scale="6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BDAAF-886E-463E-8747-100BC6E12CE5}">
  <dimension ref="B1:AJ43"/>
  <sheetViews>
    <sheetView view="pageBreakPreview" zoomScale="89" zoomScaleNormal="100" zoomScaleSheetLayoutView="89" workbookViewId="0">
      <selection activeCell="A25" sqref="A1:XFD1048576"/>
    </sheetView>
  </sheetViews>
  <sheetFormatPr defaultColWidth="3.125" defaultRowHeight="15.75"/>
  <cols>
    <col min="1" max="16384" width="3.125" style="53"/>
  </cols>
  <sheetData>
    <row r="1" spans="2:36" ht="30" customHeight="1">
      <c r="J1" s="776" t="s">
        <v>272</v>
      </c>
      <c r="K1" s="776"/>
      <c r="L1" s="776"/>
      <c r="M1" s="776"/>
      <c r="N1" s="776"/>
      <c r="O1" s="776"/>
      <c r="P1" s="776"/>
      <c r="Q1" s="776"/>
      <c r="R1" s="776"/>
      <c r="S1" s="776"/>
      <c r="T1" s="776"/>
      <c r="U1" s="776"/>
      <c r="V1" s="776"/>
      <c r="W1" s="776"/>
      <c r="Z1" s="54" t="s">
        <v>242</v>
      </c>
      <c r="AC1" s="278" t="str">
        <f>'1注文書 (入力用)'!U33</f>
        <v>令和　年　月　日</v>
      </c>
      <c r="AD1" s="278"/>
      <c r="AE1" s="278"/>
      <c r="AF1" s="278"/>
      <c r="AG1" s="278"/>
      <c r="AH1" s="278"/>
      <c r="AI1" s="278"/>
      <c r="AJ1" s="278"/>
    </row>
    <row r="2" spans="2:36" ht="30" customHeight="1"/>
    <row r="3" spans="2:36" ht="19.5">
      <c r="C3" s="54" t="s">
        <v>273</v>
      </c>
      <c r="D3" s="54"/>
      <c r="E3" s="55"/>
      <c r="F3" s="55"/>
      <c r="G3" s="55"/>
      <c r="H3" s="55"/>
      <c r="I3" s="55"/>
      <c r="J3" s="55"/>
      <c r="K3" s="55"/>
      <c r="L3" s="55"/>
      <c r="M3" s="55"/>
      <c r="N3" s="55"/>
      <c r="O3" s="55"/>
      <c r="P3" s="55"/>
      <c r="Q3" s="55"/>
      <c r="R3" s="55"/>
      <c r="S3" s="55"/>
      <c r="T3" s="55"/>
      <c r="U3" s="55"/>
      <c r="V3" s="55"/>
      <c r="W3" s="55"/>
      <c r="X3" s="55"/>
      <c r="Y3" s="55"/>
    </row>
    <row r="4" spans="2:36" ht="19.5">
      <c r="C4" s="54" t="s">
        <v>274</v>
      </c>
      <c r="D4" s="54"/>
      <c r="E4" s="55"/>
      <c r="F4" s="55"/>
      <c r="G4" s="55"/>
      <c r="H4" s="55"/>
      <c r="I4" s="55"/>
      <c r="J4" s="55"/>
      <c r="K4" s="55"/>
      <c r="L4" s="55"/>
      <c r="M4" s="55"/>
      <c r="N4" s="55"/>
      <c r="O4" s="55"/>
      <c r="P4" s="55"/>
      <c r="Q4" s="55"/>
      <c r="R4" s="55"/>
      <c r="S4" s="55"/>
      <c r="T4" s="55"/>
      <c r="U4" s="55"/>
      <c r="V4" s="55"/>
      <c r="W4" s="55"/>
      <c r="X4" s="55"/>
      <c r="Y4" s="55"/>
    </row>
    <row r="5" spans="2:36" ht="30" customHeight="1"/>
    <row r="6" spans="2:36" ht="30" customHeight="1" thickBot="1">
      <c r="B6" s="74" t="s">
        <v>419</v>
      </c>
      <c r="C6" s="74"/>
      <c r="D6" s="74"/>
      <c r="E6" s="74"/>
      <c r="F6" s="74"/>
      <c r="G6" s="74"/>
      <c r="H6" s="74"/>
      <c r="I6" s="74"/>
      <c r="J6" s="74"/>
      <c r="K6" s="74"/>
      <c r="L6" s="74"/>
      <c r="M6" s="74"/>
      <c r="N6" s="74"/>
      <c r="O6" s="74"/>
      <c r="P6" s="74"/>
      <c r="AD6" s="273"/>
    </row>
    <row r="7" spans="2:36" ht="30" customHeight="1" thickBot="1">
      <c r="B7" s="75" t="s">
        <v>275</v>
      </c>
      <c r="C7" s="775" t="s">
        <v>276</v>
      </c>
      <c r="D7" s="775"/>
      <c r="E7" s="775"/>
      <c r="F7" s="775"/>
      <c r="G7" s="775"/>
      <c r="H7" s="69" t="s">
        <v>277</v>
      </c>
      <c r="I7" s="75" t="s">
        <v>278</v>
      </c>
      <c r="J7" s="775" t="s">
        <v>279</v>
      </c>
      <c r="K7" s="775"/>
      <c r="L7" s="775"/>
      <c r="M7" s="775"/>
      <c r="N7" s="775"/>
      <c r="O7" s="69" t="s">
        <v>277</v>
      </c>
      <c r="P7" s="75" t="s">
        <v>280</v>
      </c>
      <c r="Q7" s="775" t="s">
        <v>281</v>
      </c>
      <c r="R7" s="775"/>
      <c r="S7" s="775"/>
      <c r="T7" s="775"/>
      <c r="U7" s="775"/>
      <c r="V7" s="69" t="s">
        <v>277</v>
      </c>
      <c r="W7" s="75" t="s">
        <v>282</v>
      </c>
      <c r="X7" s="775" t="s">
        <v>283</v>
      </c>
      <c r="Y7" s="775"/>
      <c r="Z7" s="775"/>
      <c r="AA7" s="775"/>
      <c r="AB7" s="775"/>
      <c r="AC7" s="69" t="s">
        <v>277</v>
      </c>
      <c r="AD7" s="75" t="s">
        <v>284</v>
      </c>
      <c r="AE7" s="775" t="s">
        <v>421</v>
      </c>
      <c r="AF7" s="775"/>
      <c r="AG7" s="775"/>
      <c r="AH7" s="775"/>
      <c r="AI7" s="775"/>
      <c r="AJ7" s="69" t="s">
        <v>277</v>
      </c>
    </row>
    <row r="8" spans="2:36" ht="30" customHeight="1" thickBot="1">
      <c r="B8" s="75" t="s">
        <v>285</v>
      </c>
      <c r="C8" s="775" t="s">
        <v>286</v>
      </c>
      <c r="D8" s="775"/>
      <c r="E8" s="775"/>
      <c r="F8" s="775"/>
      <c r="G8" s="775"/>
      <c r="H8" s="69" t="s">
        <v>277</v>
      </c>
      <c r="I8" s="75" t="s">
        <v>287</v>
      </c>
      <c r="J8" s="775" t="s">
        <v>288</v>
      </c>
      <c r="K8" s="775"/>
      <c r="L8" s="775"/>
      <c r="M8" s="775"/>
      <c r="N8" s="775"/>
      <c r="O8" s="69" t="s">
        <v>277</v>
      </c>
      <c r="P8" s="75" t="s">
        <v>289</v>
      </c>
      <c r="Q8" s="775" t="s">
        <v>290</v>
      </c>
      <c r="R8" s="775"/>
      <c r="S8" s="775"/>
      <c r="T8" s="775"/>
      <c r="U8" s="775"/>
      <c r="V8" s="69" t="s">
        <v>277</v>
      </c>
      <c r="W8" s="75" t="s">
        <v>291</v>
      </c>
      <c r="X8" s="775" t="s">
        <v>292</v>
      </c>
      <c r="Y8" s="775"/>
      <c r="Z8" s="775"/>
      <c r="AA8" s="775"/>
      <c r="AB8" s="775"/>
      <c r="AC8" s="69" t="s">
        <v>277</v>
      </c>
      <c r="AD8" s="75" t="s">
        <v>293</v>
      </c>
      <c r="AE8" s="775" t="s">
        <v>294</v>
      </c>
      <c r="AF8" s="775"/>
      <c r="AG8" s="775"/>
      <c r="AH8" s="775"/>
      <c r="AI8" s="775"/>
      <c r="AJ8" s="69" t="s">
        <v>277</v>
      </c>
    </row>
    <row r="9" spans="2:36" ht="30" customHeight="1" thickBot="1">
      <c r="B9" s="75" t="s">
        <v>295</v>
      </c>
      <c r="C9" s="775" t="s">
        <v>296</v>
      </c>
      <c r="D9" s="775"/>
      <c r="E9" s="775"/>
      <c r="F9" s="775"/>
      <c r="G9" s="775"/>
      <c r="H9" s="69" t="s">
        <v>277</v>
      </c>
      <c r="I9" s="75" t="s">
        <v>297</v>
      </c>
      <c r="J9" s="775" t="s">
        <v>298</v>
      </c>
      <c r="K9" s="775"/>
      <c r="L9" s="775"/>
      <c r="M9" s="775"/>
      <c r="N9" s="775"/>
      <c r="O9" s="69" t="s">
        <v>277</v>
      </c>
      <c r="P9" s="54"/>
      <c r="Q9" s="78"/>
      <c r="R9" s="78"/>
      <c r="S9" s="78"/>
      <c r="T9" s="78"/>
      <c r="U9" s="78"/>
      <c r="V9" s="54"/>
      <c r="W9" s="54"/>
      <c r="X9" s="78"/>
      <c r="Y9" s="78"/>
      <c r="Z9" s="78"/>
      <c r="AA9" s="78"/>
      <c r="AB9" s="78"/>
      <c r="AC9" s="54"/>
      <c r="AD9" s="54"/>
      <c r="AE9" s="78"/>
      <c r="AF9" s="78"/>
      <c r="AG9" s="78"/>
      <c r="AH9" s="78"/>
      <c r="AI9" s="78"/>
      <c r="AJ9" s="54"/>
    </row>
    <row r="10" spans="2:36" ht="30" customHeight="1"/>
    <row r="11" spans="2:36" ht="30" customHeight="1" thickBot="1">
      <c r="B11" s="80" t="s">
        <v>299</v>
      </c>
      <c r="C11" s="80"/>
      <c r="D11" s="80"/>
      <c r="E11" s="80"/>
      <c r="F11" s="80"/>
      <c r="G11" s="80"/>
      <c r="H11" s="80"/>
      <c r="I11" s="80"/>
      <c r="J11" s="80"/>
      <c r="K11" s="80"/>
      <c r="L11" s="80"/>
      <c r="M11" s="80"/>
      <c r="N11" s="80"/>
      <c r="O11" s="80"/>
      <c r="P11" s="80"/>
    </row>
    <row r="12" spans="2:36" ht="30" customHeight="1" thickBot="1">
      <c r="B12" s="76" t="s">
        <v>300</v>
      </c>
      <c r="C12" s="777" t="s">
        <v>301</v>
      </c>
      <c r="D12" s="778"/>
      <c r="E12" s="778"/>
      <c r="F12" s="778"/>
      <c r="G12" s="778"/>
      <c r="H12" s="778"/>
      <c r="I12" s="778"/>
      <c r="J12" s="778"/>
      <c r="K12" s="778"/>
      <c r="L12" s="778"/>
      <c r="M12" s="778"/>
      <c r="N12" s="778"/>
      <c r="O12" s="778"/>
      <c r="P12" s="778"/>
      <c r="Q12" s="778"/>
      <c r="R12" s="778"/>
      <c r="S12" s="778"/>
      <c r="T12" s="778"/>
      <c r="U12" s="778"/>
      <c r="V12" s="779"/>
      <c r="W12" s="783" t="s">
        <v>302</v>
      </c>
      <c r="X12" s="783"/>
      <c r="Y12" s="783"/>
      <c r="Z12" s="783"/>
      <c r="AA12" s="783"/>
      <c r="AB12" s="58" t="s">
        <v>277</v>
      </c>
    </row>
    <row r="13" spans="2:36" ht="30" customHeight="1" thickBot="1">
      <c r="B13" s="75" t="s">
        <v>300</v>
      </c>
      <c r="C13" s="785" t="s">
        <v>303</v>
      </c>
      <c r="D13" s="786"/>
      <c r="E13" s="786"/>
      <c r="F13" s="786"/>
      <c r="G13" s="786"/>
      <c r="H13" s="786"/>
      <c r="I13" s="786"/>
      <c r="J13" s="786"/>
      <c r="K13" s="786"/>
      <c r="L13" s="786"/>
      <c r="M13" s="786"/>
      <c r="N13" s="786"/>
      <c r="O13" s="786"/>
      <c r="P13" s="786"/>
      <c r="Q13" s="786"/>
      <c r="R13" s="786"/>
      <c r="S13" s="786"/>
      <c r="T13" s="786"/>
      <c r="U13" s="786"/>
      <c r="V13" s="787"/>
      <c r="W13" s="775" t="s">
        <v>302</v>
      </c>
      <c r="X13" s="775"/>
      <c r="Y13" s="775"/>
      <c r="Z13" s="775"/>
      <c r="AA13" s="775"/>
      <c r="AB13" s="56" t="s">
        <v>277</v>
      </c>
    </row>
    <row r="14" spans="2:36" ht="30" customHeight="1" thickBot="1">
      <c r="B14" s="77" t="s">
        <v>300</v>
      </c>
      <c r="C14" s="788" t="s">
        <v>304</v>
      </c>
      <c r="D14" s="789"/>
      <c r="E14" s="789"/>
      <c r="F14" s="789"/>
      <c r="G14" s="789"/>
      <c r="H14" s="789"/>
      <c r="I14" s="789"/>
      <c r="J14" s="789"/>
      <c r="K14" s="789"/>
      <c r="L14" s="789"/>
      <c r="M14" s="789"/>
      <c r="N14" s="789"/>
      <c r="O14" s="789"/>
      <c r="P14" s="789"/>
      <c r="Q14" s="789"/>
      <c r="R14" s="789"/>
      <c r="S14" s="789"/>
      <c r="T14" s="789"/>
      <c r="U14" s="789"/>
      <c r="V14" s="790"/>
      <c r="W14" s="784" t="s">
        <v>302</v>
      </c>
      <c r="X14" s="784"/>
      <c r="Y14" s="784"/>
      <c r="Z14" s="784"/>
      <c r="AA14" s="784"/>
      <c r="AB14" s="59" t="s">
        <v>277</v>
      </c>
    </row>
    <row r="15" spans="2:36" ht="30" customHeight="1">
      <c r="C15" s="57"/>
      <c r="D15" s="57"/>
      <c r="E15" s="57"/>
      <c r="F15" s="57"/>
      <c r="G15" s="57"/>
      <c r="H15" s="57"/>
      <c r="I15" s="57"/>
      <c r="J15" s="57"/>
      <c r="K15" s="57"/>
      <c r="L15" s="57"/>
      <c r="M15" s="57"/>
      <c r="N15" s="57"/>
      <c r="O15" s="57"/>
      <c r="P15" s="57"/>
    </row>
    <row r="16" spans="2:36" ht="30" customHeight="1" thickBot="1">
      <c r="B16" s="74" t="s">
        <v>305</v>
      </c>
      <c r="C16" s="74"/>
      <c r="D16" s="74"/>
      <c r="E16" s="74"/>
      <c r="F16" s="74"/>
      <c r="G16" s="74"/>
      <c r="H16" s="74"/>
      <c r="I16" s="74"/>
      <c r="J16" s="74"/>
      <c r="K16" s="74"/>
      <c r="L16" s="74"/>
      <c r="M16" s="74"/>
      <c r="N16" s="74"/>
      <c r="O16" s="74"/>
      <c r="P16" s="74"/>
    </row>
    <row r="17" spans="2:36" ht="30" customHeight="1" thickBot="1">
      <c r="B17" s="75" t="s">
        <v>300</v>
      </c>
      <c r="C17" s="782" t="s">
        <v>306</v>
      </c>
      <c r="D17" s="782"/>
      <c r="E17" s="782"/>
      <c r="F17" s="782"/>
      <c r="G17" s="782"/>
      <c r="H17" s="782"/>
      <c r="I17" s="782"/>
      <c r="J17" s="782"/>
      <c r="K17" s="782"/>
      <c r="L17" s="782"/>
      <c r="M17" s="782"/>
      <c r="N17" s="782"/>
      <c r="O17" s="782"/>
      <c r="P17" s="782"/>
      <c r="Q17" s="782"/>
      <c r="R17" s="782"/>
      <c r="S17" s="782"/>
      <c r="T17" s="782"/>
      <c r="U17" s="782"/>
      <c r="V17" s="782"/>
      <c r="W17" s="782"/>
      <c r="X17" s="782"/>
      <c r="Y17" s="782"/>
      <c r="Z17" s="782"/>
      <c r="AA17" s="782"/>
      <c r="AB17" s="782"/>
      <c r="AC17" s="782"/>
      <c r="AD17" s="775" t="s">
        <v>307</v>
      </c>
      <c r="AE17" s="775"/>
      <c r="AF17" s="775"/>
      <c r="AG17" s="775"/>
      <c r="AH17" s="775"/>
      <c r="AI17" s="82" t="s">
        <v>277</v>
      </c>
      <c r="AJ17" s="54"/>
    </row>
    <row r="18" spans="2:36" ht="30" customHeight="1">
      <c r="C18" s="57"/>
      <c r="D18" s="57"/>
      <c r="E18" s="57"/>
      <c r="F18" s="57"/>
      <c r="G18" s="57"/>
      <c r="H18" s="57"/>
      <c r="I18" s="57"/>
      <c r="J18" s="57"/>
      <c r="K18" s="57"/>
      <c r="L18" s="57"/>
      <c r="M18" s="57"/>
      <c r="N18" s="57"/>
      <c r="O18" s="57"/>
      <c r="P18" s="57"/>
      <c r="AI18" s="57"/>
    </row>
    <row r="19" spans="2:36" ht="30" customHeight="1" thickBot="1">
      <c r="B19" s="74" t="s">
        <v>423</v>
      </c>
      <c r="C19" s="74"/>
      <c r="D19" s="74"/>
      <c r="E19" s="74"/>
      <c r="F19" s="74"/>
      <c r="G19" s="74"/>
      <c r="H19" s="74"/>
      <c r="I19" s="74"/>
      <c r="J19" s="74"/>
      <c r="K19" s="74"/>
      <c r="L19" s="74"/>
      <c r="M19" s="74"/>
      <c r="N19" s="74"/>
      <c r="O19" s="74"/>
      <c r="P19" s="74"/>
      <c r="AI19" s="57"/>
    </row>
    <row r="20" spans="2:36" ht="30" customHeight="1" thickBot="1">
      <c r="B20" s="73" t="s">
        <v>300</v>
      </c>
      <c r="C20" s="782" t="s">
        <v>308</v>
      </c>
      <c r="D20" s="782"/>
      <c r="E20" s="782"/>
      <c r="F20" s="782"/>
      <c r="G20" s="782"/>
      <c r="H20" s="782"/>
      <c r="I20" s="782"/>
      <c r="J20" s="782"/>
      <c r="K20" s="782"/>
      <c r="L20" s="782"/>
      <c r="M20" s="782"/>
      <c r="N20" s="782"/>
      <c r="O20" s="782"/>
      <c r="P20" s="782"/>
      <c r="Q20" s="782"/>
      <c r="R20" s="782"/>
      <c r="S20" s="782"/>
      <c r="T20" s="782"/>
      <c r="U20" s="782"/>
      <c r="V20" s="782"/>
      <c r="W20" s="782"/>
      <c r="X20" s="782"/>
      <c r="Y20" s="782"/>
      <c r="Z20" s="782"/>
      <c r="AA20" s="782"/>
      <c r="AB20" s="782"/>
      <c r="AC20" s="782"/>
      <c r="AD20" s="775" t="s">
        <v>309</v>
      </c>
      <c r="AE20" s="775"/>
      <c r="AF20" s="775"/>
      <c r="AG20" s="775"/>
      <c r="AH20" s="775"/>
      <c r="AI20" s="82" t="s">
        <v>277</v>
      </c>
    </row>
    <row r="21" spans="2:36" ht="30" customHeight="1">
      <c r="C21" s="57"/>
      <c r="D21" s="57"/>
      <c r="E21" s="57"/>
      <c r="F21" s="57"/>
      <c r="G21" s="57"/>
      <c r="H21" s="57"/>
      <c r="I21" s="57"/>
      <c r="J21" s="57"/>
      <c r="K21" s="57"/>
      <c r="L21" s="57"/>
      <c r="M21" s="57"/>
      <c r="N21" s="57"/>
      <c r="O21" s="57"/>
      <c r="P21" s="57"/>
      <c r="AI21" s="57"/>
    </row>
    <row r="22" spans="2:36" ht="30" customHeight="1" thickBot="1">
      <c r="B22" s="781" t="s">
        <v>310</v>
      </c>
      <c r="C22" s="781"/>
      <c r="D22" s="781"/>
      <c r="E22" s="781"/>
      <c r="F22" s="781"/>
      <c r="G22" s="781"/>
      <c r="H22" s="781"/>
      <c r="I22" s="781"/>
      <c r="J22" s="781"/>
      <c r="K22" s="781"/>
      <c r="L22" s="781"/>
      <c r="M22" s="781"/>
      <c r="N22" s="781"/>
      <c r="O22" s="781"/>
      <c r="P22" s="781"/>
      <c r="AI22" s="57"/>
    </row>
    <row r="23" spans="2:36" ht="30" customHeight="1" thickBot="1">
      <c r="B23" s="67" t="s">
        <v>300</v>
      </c>
      <c r="C23" s="777" t="s">
        <v>311</v>
      </c>
      <c r="D23" s="778"/>
      <c r="E23" s="778"/>
      <c r="F23" s="778"/>
      <c r="G23" s="778"/>
      <c r="H23" s="778"/>
      <c r="I23" s="778"/>
      <c r="J23" s="778"/>
      <c r="K23" s="778"/>
      <c r="L23" s="778"/>
      <c r="M23" s="778"/>
      <c r="N23" s="778"/>
      <c r="O23" s="778"/>
      <c r="P23" s="778"/>
      <c r="Q23" s="778"/>
      <c r="R23" s="778"/>
      <c r="S23" s="778"/>
      <c r="T23" s="778"/>
      <c r="U23" s="778"/>
      <c r="V23" s="778"/>
      <c r="W23" s="778"/>
      <c r="X23" s="778"/>
      <c r="Y23" s="778"/>
      <c r="Z23" s="778"/>
      <c r="AA23" s="778"/>
      <c r="AB23" s="778"/>
      <c r="AC23" s="779"/>
      <c r="AD23" s="780" t="s">
        <v>312</v>
      </c>
      <c r="AE23" s="780"/>
      <c r="AF23" s="780"/>
      <c r="AG23" s="780"/>
      <c r="AH23" s="780"/>
      <c r="AI23" s="81" t="s">
        <v>277</v>
      </c>
    </row>
    <row r="24" spans="2:36" ht="23.25" customHeight="1">
      <c r="B24" s="806" t="s">
        <v>300</v>
      </c>
      <c r="C24" s="777" t="s">
        <v>313</v>
      </c>
      <c r="D24" s="778"/>
      <c r="E24" s="778"/>
      <c r="F24" s="778"/>
      <c r="G24" s="778"/>
      <c r="H24" s="778"/>
      <c r="I24" s="778"/>
      <c r="J24" s="778"/>
      <c r="K24" s="778"/>
      <c r="L24" s="778"/>
      <c r="M24" s="778"/>
      <c r="N24" s="778"/>
      <c r="O24" s="778"/>
      <c r="P24" s="778"/>
      <c r="Q24" s="778"/>
      <c r="R24" s="778"/>
      <c r="S24" s="778"/>
      <c r="T24" s="778"/>
      <c r="U24" s="778"/>
      <c r="V24" s="778"/>
      <c r="W24" s="778"/>
      <c r="X24" s="778"/>
      <c r="Y24" s="778"/>
      <c r="Z24" s="778"/>
      <c r="AA24" s="778"/>
      <c r="AB24" s="778"/>
      <c r="AC24" s="779"/>
      <c r="AD24" s="808" t="s">
        <v>309</v>
      </c>
      <c r="AE24" s="809"/>
      <c r="AF24" s="809"/>
      <c r="AG24" s="809"/>
      <c r="AH24" s="809"/>
      <c r="AI24" s="791" t="s">
        <v>277</v>
      </c>
    </row>
    <row r="25" spans="2:36" ht="23.25" customHeight="1" thickBot="1">
      <c r="B25" s="807"/>
      <c r="C25" s="788" t="s">
        <v>325</v>
      </c>
      <c r="D25" s="789"/>
      <c r="E25" s="789"/>
      <c r="F25" s="789"/>
      <c r="G25" s="789"/>
      <c r="H25" s="789"/>
      <c r="I25" s="789"/>
      <c r="J25" s="789"/>
      <c r="K25" s="789"/>
      <c r="L25" s="789"/>
      <c r="M25" s="789"/>
      <c r="N25" s="789"/>
      <c r="O25" s="789"/>
      <c r="P25" s="789"/>
      <c r="Q25" s="789"/>
      <c r="R25" s="789"/>
      <c r="S25" s="789"/>
      <c r="T25" s="789"/>
      <c r="U25" s="789"/>
      <c r="V25" s="789"/>
      <c r="W25" s="789"/>
      <c r="X25" s="789"/>
      <c r="Y25" s="789"/>
      <c r="Z25" s="789"/>
      <c r="AA25" s="789"/>
      <c r="AB25" s="789"/>
      <c r="AC25" s="790"/>
      <c r="AD25" s="810"/>
      <c r="AE25" s="811"/>
      <c r="AF25" s="811"/>
      <c r="AG25" s="811"/>
      <c r="AH25" s="811"/>
      <c r="AI25" s="792"/>
    </row>
    <row r="26" spans="2:36" ht="23.25" customHeight="1">
      <c r="B26" s="793" t="s">
        <v>300</v>
      </c>
      <c r="C26" s="803" t="s">
        <v>314</v>
      </c>
      <c r="D26" s="804"/>
      <c r="E26" s="804"/>
      <c r="F26" s="804"/>
      <c r="G26" s="804"/>
      <c r="H26" s="804"/>
      <c r="I26" s="804"/>
      <c r="J26" s="804"/>
      <c r="K26" s="804"/>
      <c r="L26" s="804"/>
      <c r="M26" s="804"/>
      <c r="N26" s="804"/>
      <c r="O26" s="804"/>
      <c r="P26" s="804"/>
      <c r="Q26" s="804"/>
      <c r="R26" s="804"/>
      <c r="S26" s="804"/>
      <c r="T26" s="804"/>
      <c r="U26" s="804"/>
      <c r="V26" s="804"/>
      <c r="W26" s="804"/>
      <c r="X26" s="804"/>
      <c r="Y26" s="804"/>
      <c r="Z26" s="804"/>
      <c r="AA26" s="804"/>
      <c r="AB26" s="804"/>
      <c r="AC26" s="805"/>
      <c r="AD26" s="795" t="s">
        <v>309</v>
      </c>
      <c r="AE26" s="796"/>
      <c r="AF26" s="796"/>
      <c r="AG26" s="796"/>
      <c r="AH26" s="796"/>
      <c r="AI26" s="799" t="s">
        <v>277</v>
      </c>
    </row>
    <row r="27" spans="2:36" ht="23.25" customHeight="1" thickBot="1">
      <c r="B27" s="794"/>
      <c r="C27" s="803" t="s">
        <v>424</v>
      </c>
      <c r="D27" s="804"/>
      <c r="E27" s="804"/>
      <c r="F27" s="804"/>
      <c r="G27" s="804"/>
      <c r="H27" s="804"/>
      <c r="I27" s="804"/>
      <c r="J27" s="804"/>
      <c r="K27" s="804"/>
      <c r="L27" s="804"/>
      <c r="M27" s="804"/>
      <c r="N27" s="804"/>
      <c r="O27" s="804"/>
      <c r="P27" s="804"/>
      <c r="Q27" s="804"/>
      <c r="R27" s="804"/>
      <c r="S27" s="804"/>
      <c r="T27" s="804"/>
      <c r="U27" s="804"/>
      <c r="V27" s="804"/>
      <c r="W27" s="804"/>
      <c r="X27" s="804"/>
      <c r="Y27" s="804"/>
      <c r="Z27" s="804"/>
      <c r="AA27" s="804"/>
      <c r="AB27" s="804"/>
      <c r="AC27" s="805"/>
      <c r="AD27" s="797"/>
      <c r="AE27" s="798"/>
      <c r="AF27" s="798"/>
      <c r="AG27" s="798"/>
      <c r="AH27" s="798"/>
      <c r="AI27" s="800"/>
    </row>
    <row r="28" spans="2:36" ht="32.25" customHeight="1" thickBot="1">
      <c r="B28" s="68" t="s">
        <v>300</v>
      </c>
      <c r="C28" s="785" t="s">
        <v>324</v>
      </c>
      <c r="D28" s="786"/>
      <c r="E28" s="786"/>
      <c r="F28" s="786"/>
      <c r="G28" s="786"/>
      <c r="H28" s="786"/>
      <c r="I28" s="786"/>
      <c r="J28" s="786"/>
      <c r="K28" s="786"/>
      <c r="L28" s="786"/>
      <c r="M28" s="786"/>
      <c r="N28" s="786"/>
      <c r="O28" s="786"/>
      <c r="P28" s="786"/>
      <c r="Q28" s="786"/>
      <c r="R28" s="786"/>
      <c r="S28" s="786"/>
      <c r="T28" s="786"/>
      <c r="U28" s="786"/>
      <c r="V28" s="786"/>
      <c r="W28" s="786"/>
      <c r="X28" s="786"/>
      <c r="Y28" s="786"/>
      <c r="Z28" s="786"/>
      <c r="AA28" s="786"/>
      <c r="AB28" s="786"/>
      <c r="AC28" s="787"/>
      <c r="AD28" s="802" t="s">
        <v>323</v>
      </c>
      <c r="AE28" s="802"/>
      <c r="AF28" s="802"/>
      <c r="AG28" s="802"/>
      <c r="AH28" s="802"/>
      <c r="AI28" s="82" t="s">
        <v>277</v>
      </c>
    </row>
    <row r="29" spans="2:36" ht="30" customHeight="1" thickBot="1">
      <c r="B29" s="70" t="s">
        <v>300</v>
      </c>
      <c r="C29" s="801" t="s">
        <v>315</v>
      </c>
      <c r="D29" s="801"/>
      <c r="E29" s="801"/>
      <c r="F29" s="801"/>
      <c r="G29" s="801"/>
      <c r="H29" s="801"/>
      <c r="I29" s="801"/>
      <c r="J29" s="801"/>
      <c r="K29" s="801"/>
      <c r="L29" s="801"/>
      <c r="M29" s="801"/>
      <c r="N29" s="801"/>
      <c r="O29" s="801"/>
      <c r="P29" s="801"/>
      <c r="Q29" s="801"/>
      <c r="R29" s="801"/>
      <c r="S29" s="801"/>
      <c r="T29" s="801"/>
      <c r="U29" s="801"/>
      <c r="V29" s="801"/>
      <c r="W29" s="801"/>
      <c r="X29" s="784" t="s">
        <v>316</v>
      </c>
      <c r="Y29" s="784"/>
      <c r="Z29" s="784"/>
      <c r="AA29" s="784"/>
      <c r="AB29" s="784"/>
      <c r="AC29" s="79" t="s">
        <v>277</v>
      </c>
      <c r="AD29" s="784" t="s">
        <v>317</v>
      </c>
      <c r="AE29" s="784"/>
      <c r="AF29" s="784"/>
      <c r="AG29" s="784"/>
      <c r="AH29" s="784"/>
      <c r="AI29" s="83" t="s">
        <v>277</v>
      </c>
    </row>
    <row r="30" spans="2:36" ht="6" customHeight="1"/>
    <row r="31" spans="2:36" ht="30" customHeight="1">
      <c r="B31" s="282" t="s">
        <v>318</v>
      </c>
      <c r="C31" s="812"/>
      <c r="D31" s="812"/>
      <c r="E31" s="283"/>
      <c r="F31" s="814">
        <f>'1注文書 (入力用)'!N6</f>
        <v>0</v>
      </c>
      <c r="G31" s="815"/>
      <c r="H31" s="815"/>
      <c r="I31" s="815"/>
      <c r="J31" s="815"/>
      <c r="K31" s="815"/>
      <c r="L31" s="815"/>
      <c r="M31" s="815"/>
      <c r="N31" s="816" t="s">
        <v>420</v>
      </c>
      <c r="O31" s="816"/>
      <c r="P31" s="816"/>
      <c r="Q31" s="817"/>
      <c r="R31" s="282" t="s">
        <v>21</v>
      </c>
      <c r="S31" s="812"/>
      <c r="T31" s="812"/>
      <c r="U31" s="283"/>
      <c r="V31" s="813">
        <f>'1注文書 (入力用)'!H7</f>
        <v>0</v>
      </c>
      <c r="W31" s="813"/>
      <c r="X31" s="813"/>
      <c r="Y31" s="813"/>
      <c r="Z31" s="813"/>
      <c r="AA31" s="813"/>
      <c r="AB31" s="813"/>
      <c r="AC31" s="813"/>
      <c r="AD31" s="813"/>
      <c r="AE31" s="813"/>
      <c r="AF31" s="813"/>
      <c r="AG31" s="813"/>
      <c r="AH31" s="813"/>
    </row>
    <row r="32" spans="2:36" ht="30" customHeight="1">
      <c r="B32" s="282" t="s">
        <v>245</v>
      </c>
      <c r="C32" s="812"/>
      <c r="D32" s="812"/>
      <c r="E32" s="283"/>
      <c r="F32" s="818">
        <f>'1注文書 (入力用)'!C5</f>
        <v>0</v>
      </c>
      <c r="G32" s="819"/>
      <c r="H32" s="819"/>
      <c r="I32" s="819"/>
      <c r="J32" s="819"/>
      <c r="K32" s="819"/>
      <c r="L32" s="820">
        <f>'1注文書 (入力用)'!H5</f>
        <v>0</v>
      </c>
      <c r="M32" s="820"/>
      <c r="N32" s="820"/>
      <c r="O32" s="820"/>
      <c r="P32" s="820"/>
      <c r="Q32" s="821"/>
      <c r="R32" s="282" t="s">
        <v>246</v>
      </c>
      <c r="S32" s="812"/>
      <c r="T32" s="812"/>
      <c r="U32" s="283"/>
      <c r="V32" s="813">
        <f>'1注文書 (入力用)'!C7</f>
        <v>0</v>
      </c>
      <c r="W32" s="813"/>
      <c r="X32" s="813"/>
      <c r="Y32" s="813"/>
      <c r="Z32" s="813"/>
      <c r="AA32" s="813"/>
      <c r="AB32" s="813"/>
      <c r="AC32" s="813"/>
      <c r="AD32" s="813"/>
      <c r="AE32" s="813"/>
      <c r="AF32" s="813"/>
      <c r="AG32" s="813"/>
      <c r="AH32" s="813"/>
    </row>
    <row r="33" spans="2:34" ht="9" customHeight="1">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row>
    <row r="34" spans="2:34" ht="30" customHeight="1">
      <c r="B34" s="55"/>
      <c r="C34" s="55"/>
      <c r="D34" s="55"/>
      <c r="E34" s="55"/>
      <c r="F34" s="54" t="s">
        <v>319</v>
      </c>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row>
    <row r="35" spans="2:34" ht="30" customHeight="1">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row>
    <row r="36" spans="2:34" ht="30" customHeight="1">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row>
    <row r="37" spans="2:34" ht="30" customHeight="1" thickBot="1">
      <c r="B37" s="55"/>
      <c r="C37" s="55"/>
      <c r="D37" s="55"/>
      <c r="E37" s="55"/>
      <c r="F37" s="55"/>
      <c r="G37" s="71" t="s">
        <v>322</v>
      </c>
      <c r="H37" s="71"/>
      <c r="I37" s="71"/>
      <c r="J37" s="71"/>
      <c r="K37" s="71"/>
      <c r="L37" s="71"/>
      <c r="M37" s="71"/>
      <c r="N37" s="71"/>
      <c r="O37" s="71"/>
      <c r="P37" s="71"/>
      <c r="Q37" s="71"/>
      <c r="R37" s="71"/>
      <c r="S37" s="71"/>
      <c r="T37" s="71"/>
      <c r="U37" s="71"/>
      <c r="V37" s="71"/>
      <c r="W37" s="71"/>
      <c r="X37" s="71"/>
      <c r="Y37" s="71"/>
      <c r="Z37" s="71"/>
      <c r="AA37" s="71"/>
      <c r="AB37" s="71"/>
      <c r="AC37" s="71" t="s">
        <v>321</v>
      </c>
      <c r="AD37" s="54"/>
      <c r="AE37" s="54"/>
      <c r="AF37" s="54"/>
      <c r="AG37" s="55"/>
      <c r="AH37" s="55"/>
    </row>
    <row r="38" spans="2:34" ht="30" customHeight="1" thickTop="1">
      <c r="B38" s="55"/>
      <c r="C38" s="55"/>
      <c r="D38" s="55"/>
      <c r="E38" s="55"/>
      <c r="F38" s="55"/>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5"/>
      <c r="AH38" s="55"/>
    </row>
    <row r="39" spans="2:34" ht="30" customHeight="1">
      <c r="B39" s="55"/>
      <c r="C39" s="55"/>
      <c r="D39" s="55"/>
      <c r="E39" s="55"/>
      <c r="F39" s="55"/>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5"/>
      <c r="AH39" s="55"/>
    </row>
    <row r="40" spans="2:34" ht="30" customHeight="1">
      <c r="B40" s="55"/>
      <c r="C40" s="55"/>
      <c r="D40" s="55"/>
      <c r="E40" s="55"/>
      <c r="F40" s="55"/>
      <c r="G40" s="72" t="s">
        <v>320</v>
      </c>
      <c r="H40" s="72"/>
      <c r="I40" s="72"/>
      <c r="J40" s="72"/>
      <c r="K40" s="72"/>
      <c r="L40" s="72"/>
      <c r="M40" s="72"/>
      <c r="N40" s="72"/>
      <c r="O40" s="72"/>
      <c r="P40" s="72"/>
      <c r="Q40" s="72"/>
      <c r="R40" s="72"/>
      <c r="S40" s="72"/>
      <c r="T40" s="72"/>
      <c r="U40" s="72"/>
      <c r="V40" s="72"/>
      <c r="W40" s="72"/>
      <c r="X40" s="72"/>
      <c r="Y40" s="72"/>
      <c r="Z40" s="72"/>
      <c r="AA40" s="72"/>
      <c r="AB40" s="72"/>
      <c r="AC40" s="72" t="s">
        <v>321</v>
      </c>
      <c r="AD40" s="54"/>
      <c r="AE40" s="54"/>
      <c r="AF40" s="54"/>
      <c r="AG40" s="55"/>
      <c r="AH40" s="55"/>
    </row>
    <row r="41" spans="2:34" ht="30" customHeight="1">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row>
    <row r="42" spans="2:34" ht="31.5" customHeight="1"/>
    <row r="43" spans="2:34" ht="18.75" customHeight="1"/>
  </sheetData>
  <mergeCells count="52">
    <mergeCell ref="B32:E32"/>
    <mergeCell ref="R32:U32"/>
    <mergeCell ref="V32:AH32"/>
    <mergeCell ref="F32:K32"/>
    <mergeCell ref="L32:Q32"/>
    <mergeCell ref="B31:E31"/>
    <mergeCell ref="R31:U31"/>
    <mergeCell ref="V31:AH31"/>
    <mergeCell ref="F31:M31"/>
    <mergeCell ref="N31:Q31"/>
    <mergeCell ref="AI24:AI25"/>
    <mergeCell ref="B26:B27"/>
    <mergeCell ref="AD26:AH27"/>
    <mergeCell ref="AI26:AI27"/>
    <mergeCell ref="C29:W29"/>
    <mergeCell ref="X29:AB29"/>
    <mergeCell ref="AD29:AH29"/>
    <mergeCell ref="AD28:AH28"/>
    <mergeCell ref="C24:AC24"/>
    <mergeCell ref="C25:AC25"/>
    <mergeCell ref="C26:AC26"/>
    <mergeCell ref="C27:AC27"/>
    <mergeCell ref="C28:AC28"/>
    <mergeCell ref="B24:B25"/>
    <mergeCell ref="AD24:AH25"/>
    <mergeCell ref="C23:AC23"/>
    <mergeCell ref="AD23:AH23"/>
    <mergeCell ref="B22:P22"/>
    <mergeCell ref="C9:G9"/>
    <mergeCell ref="J9:N9"/>
    <mergeCell ref="C17:AC17"/>
    <mergeCell ref="AD17:AH17"/>
    <mergeCell ref="C20:AC20"/>
    <mergeCell ref="AD20:AH20"/>
    <mergeCell ref="W12:AA12"/>
    <mergeCell ref="W13:AA13"/>
    <mergeCell ref="W14:AA14"/>
    <mergeCell ref="C12:V12"/>
    <mergeCell ref="C13:V13"/>
    <mergeCell ref="C14:V14"/>
    <mergeCell ref="J1:W1"/>
    <mergeCell ref="C7:G7"/>
    <mergeCell ref="J7:N7"/>
    <mergeCell ref="Q7:U7"/>
    <mergeCell ref="AC1:AJ1"/>
    <mergeCell ref="X7:AB7"/>
    <mergeCell ref="AE7:AI7"/>
    <mergeCell ref="C8:G8"/>
    <mergeCell ref="J8:N8"/>
    <mergeCell ref="Q8:U8"/>
    <mergeCell ref="X8:AB8"/>
    <mergeCell ref="AE8:AI8"/>
  </mergeCells>
  <phoneticPr fontId="2"/>
  <printOptions horizontalCentered="1" verticalCentered="1"/>
  <pageMargins left="0.23622047244094491" right="0.23622047244094491" top="0.55118110236220474" bottom="0.35433070866141736" header="0.31496062992125984" footer="0.31496062992125984"/>
  <pageSetup paperSize="9" scale="6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6D8A6-5471-4AB1-8BC3-B3E2E61AB0A5}">
  <dimension ref="A2:C8"/>
  <sheetViews>
    <sheetView workbookViewId="0">
      <selection activeCell="B9" sqref="B9"/>
    </sheetView>
  </sheetViews>
  <sheetFormatPr defaultRowHeight="18.75"/>
  <cols>
    <col min="1" max="1" width="3.25" customWidth="1"/>
    <col min="2" max="2" width="11.75" customWidth="1"/>
    <col min="3" max="3" width="4.125" bestFit="1" customWidth="1"/>
  </cols>
  <sheetData>
    <row r="2" spans="1:3" ht="24">
      <c r="A2" s="88">
        <f>'1注文書 (入力用)'!N6</f>
        <v>0</v>
      </c>
      <c r="B2" s="88"/>
      <c r="C2" s="89" t="str">
        <f>'[1]1注文書 (入力用)'!P6</f>
        <v>様</v>
      </c>
    </row>
    <row r="4" spans="1:3">
      <c r="A4" t="s">
        <v>433</v>
      </c>
    </row>
    <row r="5" spans="1:3" ht="24">
      <c r="B5" s="88">
        <f>'1注文書 (入力用)'!H5</f>
        <v>0</v>
      </c>
    </row>
    <row r="7" spans="1:3">
      <c r="A7" t="s">
        <v>434</v>
      </c>
    </row>
    <row r="8" spans="1:3" ht="24">
      <c r="B8" s="89">
        <f>'1注文書 (入力用)'!P29</f>
        <v>0</v>
      </c>
    </row>
  </sheetData>
  <phoneticPr fontId="2"/>
  <pageMargins left="1.1023622047244095" right="0.31496062992125984" top="0.74803149606299213" bottom="0.74803149606299213" header="0.31496062992125984" footer="0.31496062992125984"/>
  <pageSetup paperSize="9" scale="40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B0405-05B6-4B26-BF40-89901BC0F375}">
  <sheetPr>
    <tabColor rgb="FFFFFF00"/>
  </sheetPr>
  <dimension ref="A1:BC41"/>
  <sheetViews>
    <sheetView tabSelected="1" view="pageBreakPreview" topLeftCell="C1" zoomScale="53" zoomScaleNormal="75" zoomScaleSheetLayoutView="53" workbookViewId="0">
      <selection activeCell="AC25" sqref="AC25"/>
    </sheetView>
  </sheetViews>
  <sheetFormatPr defaultRowHeight="15.75"/>
  <cols>
    <col min="1" max="1" width="3.25" style="131" customWidth="1"/>
    <col min="2" max="2" width="10.625" style="131" customWidth="1"/>
    <col min="3" max="10" width="13.875" style="131" customWidth="1"/>
    <col min="11" max="11" width="10.625" style="131" customWidth="1"/>
    <col min="12" max="12" width="4.25" style="131" customWidth="1"/>
    <col min="13" max="13" width="9" style="131"/>
    <col min="14" max="14" width="21.5" style="131" customWidth="1"/>
    <col min="15" max="16" width="14.75" style="131" customWidth="1"/>
    <col min="17" max="17" width="4.625" style="131" customWidth="1"/>
    <col min="18" max="18" width="2.125" style="131" customWidth="1"/>
    <col min="19" max="19" width="3.375" style="131" customWidth="1"/>
    <col min="20" max="20" width="13.125" style="131" customWidth="1"/>
    <col min="21" max="21" width="18.5" style="185" customWidth="1"/>
    <col min="22" max="22" width="4.75" style="90" bestFit="1" customWidth="1"/>
    <col min="23" max="23" width="2.5" style="131" customWidth="1"/>
    <col min="24" max="24" width="3.375" style="131" hidden="1" customWidth="1"/>
    <col min="25" max="16384" width="9" style="131"/>
  </cols>
  <sheetData>
    <row r="1" spans="1:55" ht="21">
      <c r="A1" s="130"/>
      <c r="B1" s="130"/>
      <c r="C1" s="130"/>
      <c r="D1" s="130"/>
      <c r="E1" s="130"/>
      <c r="F1" s="130"/>
      <c r="G1" s="130"/>
      <c r="H1" s="130"/>
      <c r="I1" s="130"/>
      <c r="J1" s="130"/>
      <c r="K1" s="130"/>
      <c r="L1" s="130"/>
      <c r="M1" s="130"/>
      <c r="N1" s="130"/>
      <c r="O1" s="130"/>
      <c r="P1" s="375" t="s">
        <v>85</v>
      </c>
      <c r="Q1" s="375"/>
      <c r="R1" s="375"/>
      <c r="S1" s="375"/>
      <c r="T1" s="376" t="s">
        <v>457</v>
      </c>
      <c r="U1" s="377"/>
      <c r="V1" s="377"/>
      <c r="W1" s="130"/>
      <c r="X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row>
    <row r="2" spans="1:55" ht="37.5">
      <c r="B2" s="378" t="s">
        <v>55</v>
      </c>
      <c r="C2" s="378"/>
      <c r="D2" s="378"/>
      <c r="E2" s="378"/>
      <c r="F2" s="378"/>
      <c r="G2" s="378"/>
      <c r="H2" s="378"/>
      <c r="I2" s="378"/>
      <c r="J2" s="378"/>
      <c r="K2" s="378"/>
      <c r="L2" s="378"/>
      <c r="M2" s="378"/>
      <c r="N2" s="378"/>
      <c r="O2" s="378"/>
      <c r="P2" s="378"/>
      <c r="Q2" s="378"/>
      <c r="R2" s="378"/>
      <c r="S2" s="378"/>
      <c r="T2" s="378"/>
      <c r="U2" s="378"/>
      <c r="V2" s="132"/>
      <c r="W2" s="130"/>
      <c r="X2" s="133"/>
      <c r="Y2" s="133"/>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2.75" customHeight="1">
      <c r="B3" s="132"/>
      <c r="C3" s="132"/>
      <c r="D3" s="132"/>
      <c r="E3" s="132"/>
      <c r="F3" s="132"/>
      <c r="G3" s="132"/>
      <c r="H3" s="132"/>
      <c r="I3" s="132"/>
      <c r="J3" s="132"/>
      <c r="K3" s="132"/>
      <c r="L3" s="132"/>
      <c r="M3" s="132"/>
      <c r="N3" s="132"/>
      <c r="O3" s="132"/>
      <c r="P3" s="132"/>
      <c r="Q3" s="132"/>
      <c r="R3" s="132"/>
      <c r="S3" s="132"/>
      <c r="T3" s="132"/>
      <c r="U3" s="132"/>
      <c r="V3" s="132"/>
      <c r="W3" s="130"/>
      <c r="X3" s="133"/>
      <c r="Y3" s="133"/>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row>
    <row r="4" spans="1:55" ht="28.5" customHeight="1">
      <c r="A4" s="134"/>
      <c r="B4" s="294" t="s">
        <v>24</v>
      </c>
      <c r="C4" s="294"/>
      <c r="D4" s="133"/>
      <c r="E4" s="133"/>
      <c r="F4" s="133"/>
      <c r="G4" s="133"/>
      <c r="H4" s="133"/>
      <c r="I4" s="133"/>
      <c r="J4" s="133"/>
      <c r="K4" s="134"/>
      <c r="L4" s="298" t="s">
        <v>56</v>
      </c>
      <c r="M4" s="294"/>
      <c r="N4" s="294"/>
      <c r="O4" s="133"/>
      <c r="P4" s="133"/>
      <c r="Q4" s="133"/>
      <c r="R4" s="134"/>
      <c r="S4" s="294" t="s">
        <v>37</v>
      </c>
      <c r="T4" s="294"/>
      <c r="U4" s="294"/>
      <c r="V4" s="294"/>
      <c r="W4" s="130"/>
      <c r="X4" s="133"/>
      <c r="Y4" s="133"/>
      <c r="AI4" s="130"/>
      <c r="AJ4" s="130"/>
      <c r="AK4" s="130"/>
      <c r="AL4" s="130"/>
      <c r="AM4" s="130"/>
      <c r="AN4" s="130"/>
      <c r="AO4" s="130"/>
      <c r="AP4" s="130"/>
      <c r="AQ4" s="130"/>
      <c r="AR4" s="130"/>
      <c r="AS4" s="130"/>
      <c r="AT4" s="130"/>
      <c r="AU4" s="130"/>
      <c r="AV4" s="130"/>
      <c r="AW4" s="130"/>
      <c r="AX4" s="130"/>
      <c r="AY4" s="130"/>
      <c r="AZ4" s="130"/>
      <c r="BA4" s="130"/>
      <c r="BB4" s="130"/>
      <c r="BC4" s="130"/>
    </row>
    <row r="5" spans="1:55" ht="28.5" customHeight="1">
      <c r="A5" s="133"/>
      <c r="B5" s="163" t="s">
        <v>11</v>
      </c>
      <c r="C5" s="279"/>
      <c r="D5" s="280"/>
      <c r="E5" s="280"/>
      <c r="F5" s="284"/>
      <c r="G5" s="163" t="s">
        <v>12</v>
      </c>
      <c r="H5" s="279"/>
      <c r="I5" s="280"/>
      <c r="J5" s="284"/>
      <c r="K5" s="133"/>
      <c r="L5" s="299" t="s">
        <v>0</v>
      </c>
      <c r="M5" s="300"/>
      <c r="N5" s="336"/>
      <c r="O5" s="337"/>
      <c r="P5" s="136" t="s">
        <v>271</v>
      </c>
      <c r="Q5" s="137"/>
      <c r="R5" s="133"/>
      <c r="S5" s="301" t="s">
        <v>72</v>
      </c>
      <c r="T5" s="302"/>
      <c r="U5" s="164">
        <f>F23</f>
        <v>0</v>
      </c>
      <c r="V5" s="165" t="s">
        <v>32</v>
      </c>
      <c r="W5" s="130"/>
      <c r="X5" s="133"/>
      <c r="Y5" s="133"/>
      <c r="AI5" s="130"/>
      <c r="AJ5" s="130"/>
      <c r="AK5" s="130"/>
      <c r="AL5" s="130"/>
      <c r="AM5" s="130"/>
      <c r="AN5" s="130"/>
      <c r="AO5" s="130"/>
      <c r="AP5" s="130"/>
      <c r="AQ5" s="130"/>
      <c r="AR5" s="130"/>
      <c r="AS5" s="130"/>
      <c r="AT5" s="130"/>
      <c r="AU5" s="130"/>
      <c r="AV5" s="130"/>
      <c r="AW5" s="130"/>
      <c r="AX5" s="130"/>
      <c r="AY5" s="130"/>
      <c r="AZ5" s="130"/>
      <c r="BA5" s="130"/>
      <c r="BB5" s="130"/>
      <c r="BC5" s="130"/>
    </row>
    <row r="6" spans="1:55" ht="28.5" customHeight="1">
      <c r="A6" s="133"/>
      <c r="B6" s="163" t="s">
        <v>22</v>
      </c>
      <c r="C6" s="279"/>
      <c r="D6" s="280"/>
      <c r="E6" s="280"/>
      <c r="F6" s="284"/>
      <c r="G6" s="166" t="s">
        <v>13</v>
      </c>
      <c r="H6" s="279"/>
      <c r="I6" s="280"/>
      <c r="J6" s="284"/>
      <c r="K6" s="133"/>
      <c r="L6" s="303" t="s">
        <v>1</v>
      </c>
      <c r="M6" s="304"/>
      <c r="N6" s="338"/>
      <c r="O6" s="339"/>
      <c r="P6" s="138" t="s">
        <v>198</v>
      </c>
      <c r="Q6" s="139"/>
      <c r="R6" s="133"/>
      <c r="S6" s="301" t="s">
        <v>463</v>
      </c>
      <c r="T6" s="302"/>
      <c r="U6" s="164">
        <f>I17</f>
        <v>0</v>
      </c>
      <c r="V6" s="165" t="s">
        <v>32</v>
      </c>
      <c r="W6" s="130"/>
      <c r="X6" s="133"/>
      <c r="Y6" s="133"/>
      <c r="AI6" s="130"/>
      <c r="AJ6" s="130"/>
      <c r="AK6" s="130"/>
      <c r="AL6" s="130"/>
      <c r="AM6" s="130"/>
      <c r="AN6" s="130"/>
      <c r="AO6" s="130"/>
      <c r="AP6" s="130"/>
      <c r="AQ6" s="130"/>
      <c r="AR6" s="130"/>
      <c r="AS6" s="130"/>
      <c r="AT6" s="130"/>
      <c r="AU6" s="130"/>
      <c r="AV6" s="130"/>
      <c r="AW6" s="130"/>
      <c r="AX6" s="130"/>
      <c r="AY6" s="130"/>
      <c r="AZ6" s="130"/>
      <c r="BA6" s="130"/>
      <c r="BB6" s="130"/>
      <c r="BC6" s="130"/>
    </row>
    <row r="7" spans="1:55" ht="28.5" customHeight="1">
      <c r="A7" s="133"/>
      <c r="B7" s="163" t="s">
        <v>20</v>
      </c>
      <c r="C7" s="279"/>
      <c r="D7" s="280"/>
      <c r="E7" s="280"/>
      <c r="F7" s="284"/>
      <c r="G7" s="166" t="s">
        <v>21</v>
      </c>
      <c r="H7" s="279"/>
      <c r="I7" s="280"/>
      <c r="J7" s="284"/>
      <c r="K7" s="133"/>
      <c r="L7" s="301" t="s">
        <v>2</v>
      </c>
      <c r="M7" s="302"/>
      <c r="N7" s="305" t="s">
        <v>456</v>
      </c>
      <c r="O7" s="306"/>
      <c r="P7" s="306"/>
      <c r="Q7" s="307"/>
      <c r="R7" s="133"/>
      <c r="S7" s="301" t="s">
        <v>464</v>
      </c>
      <c r="T7" s="302"/>
      <c r="U7" s="164">
        <f>E35</f>
        <v>0</v>
      </c>
      <c r="V7" s="165" t="s">
        <v>32</v>
      </c>
      <c r="W7" s="130"/>
      <c r="X7" s="133"/>
      <c r="Y7" s="133"/>
      <c r="AI7" s="130"/>
      <c r="AJ7" s="130"/>
      <c r="AK7" s="130"/>
      <c r="AL7" s="130"/>
      <c r="AM7" s="130"/>
      <c r="AN7" s="130"/>
      <c r="AO7" s="130"/>
      <c r="AP7" s="130"/>
      <c r="AQ7" s="130"/>
      <c r="AR7" s="130"/>
      <c r="AS7" s="130"/>
      <c r="AT7" s="130"/>
      <c r="AU7" s="130"/>
      <c r="AV7" s="130"/>
      <c r="AW7" s="130"/>
      <c r="AX7" s="130"/>
      <c r="AY7" s="130"/>
      <c r="AZ7" s="130"/>
      <c r="BA7" s="130"/>
      <c r="BB7" s="130"/>
      <c r="BC7" s="130"/>
    </row>
    <row r="8" spans="1:55" ht="28.5" customHeight="1" thickBot="1">
      <c r="A8" s="133"/>
      <c r="B8" s="166" t="s">
        <v>35</v>
      </c>
      <c r="C8" s="379"/>
      <c r="D8" s="280"/>
      <c r="E8" s="280"/>
      <c r="F8" s="284"/>
      <c r="G8" s="166" t="s">
        <v>36</v>
      </c>
      <c r="H8" s="167" t="s">
        <v>437</v>
      </c>
      <c r="I8" s="168" t="s">
        <v>435</v>
      </c>
      <c r="J8" s="140" t="s">
        <v>436</v>
      </c>
      <c r="K8" s="133"/>
      <c r="L8" s="310" t="s">
        <v>0</v>
      </c>
      <c r="M8" s="311"/>
      <c r="N8" s="380"/>
      <c r="O8" s="312"/>
      <c r="P8" s="312"/>
      <c r="Q8" s="313"/>
      <c r="R8" s="133"/>
      <c r="S8" s="308" t="s">
        <v>465</v>
      </c>
      <c r="T8" s="309"/>
      <c r="U8" s="169">
        <f>P34</f>
        <v>0</v>
      </c>
      <c r="V8" s="170" t="s">
        <v>32</v>
      </c>
      <c r="W8" s="130"/>
      <c r="X8" s="133"/>
      <c r="Y8" s="133"/>
      <c r="AI8" s="130"/>
      <c r="AJ8" s="130"/>
      <c r="AK8" s="130"/>
      <c r="AL8" s="130"/>
      <c r="AM8" s="130"/>
      <c r="AN8" s="130"/>
      <c r="AO8" s="130"/>
      <c r="AP8" s="130"/>
      <c r="AQ8" s="130"/>
      <c r="AR8" s="130"/>
      <c r="AS8" s="130"/>
      <c r="AT8" s="130"/>
      <c r="AU8" s="130"/>
      <c r="AV8" s="130"/>
      <c r="AW8" s="130"/>
      <c r="AX8" s="130"/>
      <c r="AY8" s="130"/>
      <c r="AZ8" s="130"/>
      <c r="BA8" s="130"/>
      <c r="BB8" s="130"/>
      <c r="BC8" s="130"/>
    </row>
    <row r="9" spans="1:55" ht="28.5" customHeight="1" thickTop="1">
      <c r="A9" s="133"/>
      <c r="B9" s="163" t="s">
        <v>14</v>
      </c>
      <c r="C9" s="279"/>
      <c r="D9" s="280"/>
      <c r="E9" s="280"/>
      <c r="F9" s="284"/>
      <c r="G9" s="166" t="s">
        <v>16</v>
      </c>
      <c r="H9" s="381"/>
      <c r="I9" s="321"/>
      <c r="J9" s="140" t="s">
        <v>31</v>
      </c>
      <c r="K9" s="133"/>
      <c r="L9" s="322" t="s">
        <v>3</v>
      </c>
      <c r="M9" s="323"/>
      <c r="N9" s="324"/>
      <c r="O9" s="325"/>
      <c r="P9" s="325"/>
      <c r="Q9" s="326"/>
      <c r="R9" s="133"/>
      <c r="S9" s="351" t="s">
        <v>466</v>
      </c>
      <c r="T9" s="352"/>
      <c r="U9" s="426">
        <f>U5+U7-U8</f>
        <v>0</v>
      </c>
      <c r="V9" s="428" t="s">
        <v>32</v>
      </c>
      <c r="W9" s="161"/>
      <c r="X9" s="133"/>
      <c r="Y9" s="133"/>
      <c r="AI9" s="130"/>
      <c r="AJ9" s="130"/>
      <c r="AK9" s="130"/>
      <c r="AL9" s="130"/>
      <c r="AM9" s="130"/>
      <c r="AN9" s="130"/>
      <c r="AO9" s="130"/>
      <c r="AP9" s="130"/>
      <c r="AQ9" s="130"/>
      <c r="AR9" s="130"/>
      <c r="AS9" s="130"/>
      <c r="AT9" s="130"/>
      <c r="AU9" s="130"/>
      <c r="AV9" s="130"/>
      <c r="AW9" s="130"/>
      <c r="AX9" s="130"/>
      <c r="AY9" s="130"/>
      <c r="AZ9" s="130"/>
      <c r="BA9" s="130"/>
      <c r="BB9" s="130"/>
      <c r="BC9" s="130"/>
    </row>
    <row r="10" spans="1:55" ht="28.5" customHeight="1" thickBot="1">
      <c r="A10" s="133"/>
      <c r="B10" s="171" t="s">
        <v>26</v>
      </c>
      <c r="C10" s="279" t="s">
        <v>91</v>
      </c>
      <c r="D10" s="280"/>
      <c r="E10" s="280"/>
      <c r="F10" s="280"/>
      <c r="G10" s="163" t="s">
        <v>15</v>
      </c>
      <c r="H10" s="320"/>
      <c r="I10" s="321"/>
      <c r="J10" s="140" t="s">
        <v>30</v>
      </c>
      <c r="K10" s="133"/>
      <c r="L10" s="301" t="s">
        <v>4</v>
      </c>
      <c r="M10" s="302"/>
      <c r="N10" s="141" t="s">
        <v>79</v>
      </c>
      <c r="O10" s="142" t="s">
        <v>33</v>
      </c>
      <c r="P10" s="282" t="s">
        <v>91</v>
      </c>
      <c r="Q10" s="283"/>
      <c r="R10" s="133"/>
      <c r="S10" s="353"/>
      <c r="T10" s="354"/>
      <c r="U10" s="427"/>
      <c r="V10" s="429"/>
      <c r="W10" s="130"/>
      <c r="X10" s="133"/>
      <c r="Y10" s="133"/>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28.5" customHeight="1" thickTop="1">
      <c r="A11" s="133"/>
      <c r="B11" s="163" t="s">
        <v>25</v>
      </c>
      <c r="C11" s="279" t="s">
        <v>91</v>
      </c>
      <c r="D11" s="280"/>
      <c r="E11" s="280"/>
      <c r="F11" s="284"/>
      <c r="G11" s="163" t="s">
        <v>34</v>
      </c>
      <c r="H11" s="279" t="s">
        <v>91</v>
      </c>
      <c r="I11" s="280"/>
      <c r="J11" s="284"/>
      <c r="K11" s="133"/>
      <c r="L11" s="301" t="s">
        <v>5</v>
      </c>
      <c r="M11" s="302"/>
      <c r="N11" s="355"/>
      <c r="O11" s="356"/>
      <c r="P11" s="356"/>
      <c r="Q11" s="357"/>
      <c r="R11" s="133"/>
      <c r="S11" s="143"/>
      <c r="T11" s="133"/>
      <c r="U11" s="144"/>
      <c r="V11" s="145"/>
      <c r="W11" s="133"/>
      <c r="X11" s="133"/>
      <c r="AI11" s="130"/>
      <c r="AJ11" s="130"/>
      <c r="AK11" s="130"/>
      <c r="AL11" s="130"/>
      <c r="AM11" s="130"/>
      <c r="AN11" s="130"/>
      <c r="AO11" s="130"/>
      <c r="AP11" s="130"/>
      <c r="AQ11" s="130"/>
      <c r="AR11" s="130"/>
      <c r="AS11" s="130"/>
      <c r="AT11" s="130"/>
      <c r="AU11" s="130"/>
      <c r="AV11" s="130"/>
      <c r="AW11" s="130"/>
      <c r="AX11" s="130"/>
      <c r="AY11" s="130"/>
      <c r="AZ11" s="130"/>
      <c r="BA11" s="130"/>
      <c r="BB11" s="130"/>
      <c r="BC11" s="130"/>
    </row>
    <row r="12" spans="1:55" ht="28.5" customHeight="1">
      <c r="A12" s="133"/>
      <c r="B12" s="430" t="s">
        <v>331</v>
      </c>
      <c r="C12" s="314" t="s">
        <v>438</v>
      </c>
      <c r="D12" s="315" t="s">
        <v>439</v>
      </c>
      <c r="E12" s="327" t="s">
        <v>440</v>
      </c>
      <c r="F12" s="327" t="s">
        <v>441</v>
      </c>
      <c r="G12" s="327" t="s">
        <v>442</v>
      </c>
      <c r="H12" s="328" t="s">
        <v>443</v>
      </c>
      <c r="I12" s="432" t="s">
        <v>444</v>
      </c>
      <c r="J12" s="327" t="s">
        <v>445</v>
      </c>
      <c r="K12" s="133"/>
      <c r="L12" s="301" t="s">
        <v>6</v>
      </c>
      <c r="M12" s="302"/>
      <c r="N12" s="355"/>
      <c r="O12" s="356"/>
      <c r="P12" s="356"/>
      <c r="Q12" s="357"/>
      <c r="R12" s="133"/>
      <c r="S12" s="330" t="s">
        <v>63</v>
      </c>
      <c r="T12" s="146" t="s">
        <v>38</v>
      </c>
      <c r="U12" s="172"/>
      <c r="V12" s="173" t="s">
        <v>32</v>
      </c>
      <c r="W12" s="130"/>
      <c r="X12" s="133"/>
      <c r="AI12" s="130"/>
      <c r="AJ12" s="130"/>
      <c r="AK12" s="130"/>
      <c r="AL12" s="130"/>
      <c r="AM12" s="130"/>
      <c r="AN12" s="130"/>
      <c r="AO12" s="130"/>
      <c r="AP12" s="130"/>
      <c r="AQ12" s="130"/>
      <c r="AR12" s="130"/>
      <c r="AS12" s="130"/>
      <c r="AT12" s="130"/>
      <c r="AU12" s="130"/>
      <c r="AV12" s="130"/>
      <c r="AW12" s="130"/>
      <c r="AX12" s="130"/>
      <c r="AY12" s="130"/>
      <c r="AZ12" s="130"/>
      <c r="BA12" s="130"/>
      <c r="BB12" s="130"/>
      <c r="BC12" s="130"/>
    </row>
    <row r="13" spans="1:55" ht="28.5" customHeight="1">
      <c r="A13" s="133"/>
      <c r="B13" s="431"/>
      <c r="C13" s="314"/>
      <c r="D13" s="315"/>
      <c r="E13" s="327"/>
      <c r="F13" s="327"/>
      <c r="G13" s="327"/>
      <c r="H13" s="328"/>
      <c r="I13" s="432"/>
      <c r="J13" s="327"/>
      <c r="K13" s="133"/>
      <c r="L13" s="340" t="s">
        <v>332</v>
      </c>
      <c r="M13" s="341"/>
      <c r="N13" s="342" t="s">
        <v>334</v>
      </c>
      <c r="O13" s="343"/>
      <c r="P13" s="343"/>
      <c r="Q13" s="344"/>
      <c r="R13" s="133"/>
      <c r="S13" s="331"/>
      <c r="T13" s="146" t="s">
        <v>40</v>
      </c>
      <c r="U13" s="172"/>
      <c r="V13" s="173" t="s">
        <v>32</v>
      </c>
      <c r="W13" s="130"/>
      <c r="X13" s="133"/>
      <c r="AI13" s="130"/>
      <c r="AJ13" s="130"/>
      <c r="AK13" s="130"/>
      <c r="AL13" s="130"/>
      <c r="AM13" s="130"/>
      <c r="AN13" s="130"/>
      <c r="AO13" s="130"/>
      <c r="AP13" s="130"/>
      <c r="AQ13" s="130"/>
      <c r="AR13" s="130"/>
      <c r="AS13" s="130"/>
      <c r="AT13" s="130"/>
      <c r="AU13" s="130"/>
      <c r="AV13" s="130"/>
      <c r="AW13" s="130"/>
      <c r="AX13" s="130"/>
      <c r="AY13" s="130"/>
      <c r="AZ13" s="130"/>
      <c r="BA13" s="130"/>
      <c r="BB13" s="130"/>
      <c r="BC13" s="130"/>
    </row>
    <row r="14" spans="1:55" ht="28.5" customHeight="1" thickBot="1">
      <c r="A14" s="133"/>
      <c r="B14" s="431"/>
      <c r="C14" s="327" t="s">
        <v>446</v>
      </c>
      <c r="D14" s="327" t="s">
        <v>447</v>
      </c>
      <c r="E14" s="327" t="s">
        <v>448</v>
      </c>
      <c r="F14" s="327" t="s">
        <v>449</v>
      </c>
      <c r="G14" s="329" t="s">
        <v>450</v>
      </c>
      <c r="H14" s="327" t="s">
        <v>451</v>
      </c>
      <c r="I14" s="327" t="s">
        <v>452</v>
      </c>
      <c r="J14" s="327" t="s">
        <v>453</v>
      </c>
      <c r="K14" s="133"/>
      <c r="L14" s="340" t="s">
        <v>333</v>
      </c>
      <c r="M14" s="341"/>
      <c r="N14" s="358">
        <v>296</v>
      </c>
      <c r="O14" s="359"/>
      <c r="P14" s="359"/>
      <c r="Q14" s="360"/>
      <c r="R14" s="133"/>
      <c r="S14" s="331"/>
      <c r="T14" s="146" t="s">
        <v>39</v>
      </c>
      <c r="U14" s="169"/>
      <c r="V14" s="174" t="s">
        <v>32</v>
      </c>
      <c r="W14" s="130"/>
      <c r="X14" s="133"/>
      <c r="AI14" s="130"/>
      <c r="AJ14" s="130"/>
      <c r="AK14" s="130"/>
      <c r="AL14" s="130"/>
      <c r="AM14" s="130"/>
      <c r="AN14" s="130"/>
      <c r="AO14" s="130"/>
      <c r="AP14" s="130"/>
      <c r="AQ14" s="130"/>
      <c r="AR14" s="130"/>
      <c r="AS14" s="130"/>
      <c r="AT14" s="130"/>
      <c r="AU14" s="130"/>
      <c r="AV14" s="130"/>
      <c r="AW14" s="130"/>
      <c r="AX14" s="130"/>
      <c r="AY14" s="130"/>
      <c r="AZ14" s="130"/>
      <c r="BA14" s="130"/>
      <c r="BB14" s="130"/>
      <c r="BC14" s="130"/>
    </row>
    <row r="15" spans="1:55" ht="28.5" customHeight="1" thickTop="1">
      <c r="A15" s="133"/>
      <c r="B15" s="384"/>
      <c r="C15" s="327"/>
      <c r="D15" s="327"/>
      <c r="E15" s="327"/>
      <c r="F15" s="327"/>
      <c r="G15" s="329"/>
      <c r="H15" s="327"/>
      <c r="I15" s="327"/>
      <c r="J15" s="327"/>
      <c r="K15" s="133"/>
      <c r="L15" s="345" t="s">
        <v>10</v>
      </c>
      <c r="M15" s="148" t="s">
        <v>7</v>
      </c>
      <c r="N15" s="348"/>
      <c r="O15" s="349"/>
      <c r="P15" s="349"/>
      <c r="Q15" s="350"/>
      <c r="R15" s="133"/>
      <c r="S15" s="332"/>
      <c r="T15" s="147" t="s">
        <v>338</v>
      </c>
      <c r="U15" s="175">
        <f>SUM(U12:U14)</f>
        <v>0</v>
      </c>
      <c r="V15" s="176" t="s">
        <v>32</v>
      </c>
      <c r="W15" s="130"/>
      <c r="X15" s="133"/>
      <c r="Y15" s="133"/>
      <c r="AI15" s="130"/>
      <c r="AJ15" s="130"/>
      <c r="AK15" s="130"/>
      <c r="AL15" s="130"/>
      <c r="AM15" s="130"/>
      <c r="AN15" s="130"/>
      <c r="AO15" s="130"/>
      <c r="AP15" s="130"/>
      <c r="AQ15" s="130"/>
      <c r="AR15" s="130"/>
      <c r="AS15" s="130"/>
      <c r="AT15" s="130"/>
      <c r="AU15" s="130"/>
      <c r="AV15" s="130"/>
      <c r="AW15" s="130"/>
      <c r="AX15" s="130"/>
      <c r="AY15" s="130"/>
      <c r="AZ15" s="130"/>
      <c r="BA15" s="130"/>
      <c r="BB15" s="130"/>
      <c r="BC15" s="130"/>
    </row>
    <row r="16" spans="1:55" ht="28.5" customHeight="1" thickBot="1">
      <c r="A16" s="133"/>
      <c r="B16" s="382" t="s">
        <v>27</v>
      </c>
      <c r="C16" s="383"/>
      <c r="D16" s="393" t="s">
        <v>255</v>
      </c>
      <c r="E16" s="394"/>
      <c r="F16" s="394"/>
      <c r="G16" s="394" t="s">
        <v>256</v>
      </c>
      <c r="H16" s="394"/>
      <c r="I16" s="394"/>
      <c r="J16" s="395"/>
      <c r="K16" s="133"/>
      <c r="L16" s="346"/>
      <c r="M16" s="150" t="s">
        <v>8</v>
      </c>
      <c r="N16" s="361"/>
      <c r="O16" s="362"/>
      <c r="P16" s="362"/>
      <c r="Q16" s="363"/>
      <c r="R16" s="133"/>
      <c r="S16" s="333" t="s">
        <v>45</v>
      </c>
      <c r="T16" s="149" t="s">
        <v>337</v>
      </c>
      <c r="U16" s="177">
        <f>U9-U15</f>
        <v>0</v>
      </c>
      <c r="V16" s="178" t="s">
        <v>32</v>
      </c>
      <c r="W16" s="179"/>
      <c r="X16" s="133"/>
      <c r="Y16" s="133"/>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1:55" ht="28.5" customHeight="1" thickTop="1">
      <c r="A17" s="133"/>
      <c r="B17" s="384"/>
      <c r="C17" s="385"/>
      <c r="D17" s="396" t="s">
        <v>254</v>
      </c>
      <c r="E17" s="397"/>
      <c r="F17" s="397"/>
      <c r="G17" s="397" t="s">
        <v>257</v>
      </c>
      <c r="H17" s="397"/>
      <c r="I17" s="180"/>
      <c r="J17" s="181" t="s">
        <v>469</v>
      </c>
      <c r="K17" s="133"/>
      <c r="L17" s="347"/>
      <c r="M17" s="151" t="s">
        <v>9</v>
      </c>
      <c r="N17" s="295" t="s">
        <v>87</v>
      </c>
      <c r="O17" s="296"/>
      <c r="P17" s="296"/>
      <c r="Q17" s="297"/>
      <c r="R17" s="133"/>
      <c r="S17" s="334"/>
      <c r="T17" s="135" t="s">
        <v>41</v>
      </c>
      <c r="U17" s="433" t="s">
        <v>91</v>
      </c>
      <c r="V17" s="434"/>
      <c r="W17" s="130"/>
      <c r="X17" s="133"/>
      <c r="Y17" s="133"/>
      <c r="AI17" s="130"/>
      <c r="AJ17" s="130"/>
      <c r="AK17" s="130"/>
      <c r="AL17" s="130"/>
      <c r="AM17" s="130"/>
      <c r="AN17" s="130"/>
      <c r="AO17" s="130"/>
      <c r="AP17" s="130"/>
      <c r="AQ17" s="130"/>
      <c r="AR17" s="130"/>
      <c r="AS17" s="130"/>
      <c r="AT17" s="130"/>
      <c r="AU17" s="130"/>
      <c r="AV17" s="130"/>
      <c r="AW17" s="130"/>
      <c r="AX17" s="130"/>
      <c r="AY17" s="130"/>
      <c r="AZ17" s="130"/>
      <c r="BA17" s="130"/>
      <c r="BB17" s="130"/>
      <c r="BC17" s="130"/>
    </row>
    <row r="18" spans="1:55" ht="28.5" customHeight="1">
      <c r="A18" s="133"/>
      <c r="B18" s="390" t="s">
        <v>23</v>
      </c>
      <c r="C18" s="387" t="s">
        <v>270</v>
      </c>
      <c r="D18" s="388"/>
      <c r="E18" s="388"/>
      <c r="F18" s="388"/>
      <c r="G18" s="388"/>
      <c r="H18" s="388"/>
      <c r="I18" s="388"/>
      <c r="J18" s="389"/>
      <c r="K18" s="133"/>
      <c r="L18" s="133"/>
      <c r="M18" s="133"/>
      <c r="N18" s="133"/>
      <c r="O18" s="133"/>
      <c r="P18" s="133"/>
      <c r="Q18" s="133"/>
      <c r="R18" s="133"/>
      <c r="S18" s="334"/>
      <c r="T18" s="135" t="s">
        <v>51</v>
      </c>
      <c r="U18" s="182" t="s">
        <v>91</v>
      </c>
      <c r="V18" s="183" t="s">
        <v>80</v>
      </c>
      <c r="W18" s="130"/>
      <c r="X18" s="133"/>
      <c r="Y18" s="133"/>
      <c r="AI18" s="130"/>
      <c r="AJ18" s="130"/>
      <c r="AK18" s="130"/>
      <c r="AL18" s="130"/>
      <c r="AM18" s="130"/>
      <c r="AN18" s="130"/>
      <c r="AO18" s="130"/>
      <c r="AP18" s="130"/>
      <c r="AQ18" s="130"/>
      <c r="AR18" s="130"/>
      <c r="AS18" s="130"/>
      <c r="AT18" s="130"/>
      <c r="AU18" s="130"/>
      <c r="AV18" s="130"/>
      <c r="AW18" s="130"/>
      <c r="AX18" s="130"/>
      <c r="AY18" s="130"/>
      <c r="AZ18" s="130"/>
      <c r="BA18" s="130"/>
      <c r="BB18" s="130"/>
      <c r="BC18" s="130"/>
    </row>
    <row r="19" spans="1:55" ht="28.5" customHeight="1">
      <c r="A19" s="133"/>
      <c r="B19" s="391"/>
      <c r="C19" s="387" t="s">
        <v>454</v>
      </c>
      <c r="D19" s="388"/>
      <c r="E19" s="388"/>
      <c r="F19" s="388"/>
      <c r="G19" s="388"/>
      <c r="H19" s="388"/>
      <c r="I19" s="388"/>
      <c r="J19" s="389"/>
      <c r="K19" s="133"/>
      <c r="L19" s="298" t="s">
        <v>57</v>
      </c>
      <c r="M19" s="294"/>
      <c r="N19" s="294"/>
      <c r="O19" s="133"/>
      <c r="P19" s="133"/>
      <c r="Q19" s="133"/>
      <c r="R19" s="133"/>
      <c r="S19" s="334"/>
      <c r="T19" s="135" t="s">
        <v>52</v>
      </c>
      <c r="U19" s="164"/>
      <c r="V19" s="165" t="s">
        <v>53</v>
      </c>
      <c r="W19" s="130"/>
      <c r="X19" s="133"/>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1:55" ht="28.5" customHeight="1">
      <c r="A20" s="133"/>
      <c r="B20" s="390" t="s">
        <v>28</v>
      </c>
      <c r="C20" s="279" t="s">
        <v>58</v>
      </c>
      <c r="D20" s="280"/>
      <c r="E20" s="280"/>
      <c r="F20" s="280"/>
      <c r="G20" s="280"/>
      <c r="H20" s="280"/>
      <c r="I20" s="280"/>
      <c r="J20" s="284"/>
      <c r="K20" s="133"/>
      <c r="L20" s="392" t="s">
        <v>59</v>
      </c>
      <c r="M20" s="392"/>
      <c r="N20" s="386" t="s">
        <v>336</v>
      </c>
      <c r="O20" s="386"/>
      <c r="P20" s="386"/>
      <c r="Q20" s="386"/>
      <c r="R20" s="133"/>
      <c r="S20" s="334"/>
      <c r="T20" s="135" t="s">
        <v>42</v>
      </c>
      <c r="U20" s="164"/>
      <c r="V20" s="165" t="s">
        <v>32</v>
      </c>
      <c r="W20" s="130"/>
      <c r="X20" s="133"/>
      <c r="AI20" s="130"/>
      <c r="AJ20" s="130"/>
      <c r="AK20" s="130"/>
      <c r="AL20" s="130"/>
      <c r="AM20" s="130"/>
      <c r="AN20" s="130"/>
      <c r="AO20" s="130"/>
      <c r="AP20" s="130"/>
      <c r="AQ20" s="130"/>
      <c r="AR20" s="130"/>
      <c r="AS20" s="130"/>
      <c r="AT20" s="130"/>
      <c r="AU20" s="130"/>
      <c r="AV20" s="130"/>
      <c r="AW20" s="130"/>
      <c r="AX20" s="130"/>
      <c r="AY20" s="130"/>
      <c r="AZ20" s="130"/>
      <c r="BA20" s="130"/>
      <c r="BB20" s="130"/>
      <c r="BC20" s="130"/>
    </row>
    <row r="21" spans="1:55" ht="28.5" customHeight="1">
      <c r="A21" s="133"/>
      <c r="B21" s="391"/>
      <c r="C21" s="279" t="s">
        <v>88</v>
      </c>
      <c r="D21" s="280"/>
      <c r="E21" s="280"/>
      <c r="F21" s="280"/>
      <c r="G21" s="280"/>
      <c r="H21" s="280"/>
      <c r="I21" s="280"/>
      <c r="J21" s="284"/>
      <c r="K21" s="133"/>
      <c r="L21" s="392" t="s">
        <v>60</v>
      </c>
      <c r="M21" s="392"/>
      <c r="N21" s="386" t="s">
        <v>61</v>
      </c>
      <c r="O21" s="386"/>
      <c r="P21" s="386"/>
      <c r="Q21" s="386"/>
      <c r="R21" s="133"/>
      <c r="S21" s="334"/>
      <c r="T21" s="135" t="s">
        <v>92</v>
      </c>
      <c r="U21" s="164"/>
      <c r="V21" s="165" t="s">
        <v>32</v>
      </c>
      <c r="W21" s="130"/>
      <c r="X21" s="133"/>
      <c r="AI21" s="130"/>
      <c r="AJ21" s="130"/>
      <c r="AK21" s="130"/>
      <c r="AL21" s="130"/>
      <c r="AM21" s="130"/>
      <c r="AN21" s="130"/>
      <c r="AO21" s="130"/>
      <c r="AP21" s="130"/>
      <c r="AQ21" s="130"/>
      <c r="AR21" s="130"/>
      <c r="AS21" s="130"/>
      <c r="AT21" s="130"/>
      <c r="AU21" s="130"/>
      <c r="AV21" s="130"/>
      <c r="AW21" s="130"/>
      <c r="AX21" s="130"/>
      <c r="AY21" s="130"/>
      <c r="AZ21" s="130"/>
      <c r="BA21" s="130"/>
      <c r="BB21" s="130"/>
      <c r="BC21" s="130"/>
    </row>
    <row r="22" spans="1:55" ht="28.5" customHeight="1">
      <c r="A22" s="133"/>
      <c r="B22" s="399" t="s">
        <v>467</v>
      </c>
      <c r="C22" s="400"/>
      <c r="D22" s="400"/>
      <c r="E22" s="400"/>
      <c r="F22" s="403"/>
      <c r="G22" s="404"/>
      <c r="H22" s="404"/>
      <c r="I22" s="404"/>
      <c r="J22" s="152" t="s">
        <v>32</v>
      </c>
      <c r="K22" s="133"/>
      <c r="L22" s="402" t="s">
        <v>49</v>
      </c>
      <c r="M22" s="402"/>
      <c r="N22" s="409" t="s">
        <v>84</v>
      </c>
      <c r="O22" s="410"/>
      <c r="P22" s="410"/>
      <c r="Q22" s="411"/>
      <c r="R22" s="184"/>
      <c r="S22" s="334"/>
      <c r="T22" s="153" t="s">
        <v>93</v>
      </c>
      <c r="U22" s="164"/>
      <c r="V22" s="165" t="s">
        <v>32</v>
      </c>
      <c r="W22" s="130"/>
      <c r="X22" s="133"/>
      <c r="AI22" s="130"/>
      <c r="AJ22" s="130"/>
      <c r="AK22" s="130"/>
      <c r="AL22" s="130"/>
      <c r="AM22" s="130"/>
      <c r="AN22" s="130"/>
      <c r="AO22" s="130"/>
      <c r="AP22" s="130"/>
      <c r="AQ22" s="130"/>
      <c r="AR22" s="130"/>
      <c r="AS22" s="130"/>
      <c r="AT22" s="130"/>
      <c r="AU22" s="130"/>
      <c r="AV22" s="130"/>
      <c r="AW22" s="130"/>
      <c r="AX22" s="130"/>
      <c r="AY22" s="130"/>
      <c r="AZ22" s="130"/>
      <c r="BA22" s="130"/>
      <c r="BB22" s="130"/>
      <c r="BC22" s="130"/>
    </row>
    <row r="23" spans="1:55" ht="28.5" customHeight="1">
      <c r="A23" s="133"/>
      <c r="B23" s="399" t="s">
        <v>468</v>
      </c>
      <c r="C23" s="400"/>
      <c r="D23" s="400"/>
      <c r="E23" s="400"/>
      <c r="F23" s="403">
        <f>F22-I17</f>
        <v>0</v>
      </c>
      <c r="G23" s="404"/>
      <c r="H23" s="404"/>
      <c r="I23" s="404"/>
      <c r="J23" s="152" t="s">
        <v>32</v>
      </c>
      <c r="K23" s="133"/>
      <c r="L23" s="340" t="s">
        <v>50</v>
      </c>
      <c r="M23" s="405"/>
      <c r="N23" s="406" t="s">
        <v>91</v>
      </c>
      <c r="O23" s="407"/>
      <c r="P23" s="407"/>
      <c r="Q23" s="408"/>
      <c r="R23" s="184"/>
      <c r="S23" s="334"/>
      <c r="T23" s="135" t="s">
        <v>43</v>
      </c>
      <c r="U23" s="164"/>
      <c r="V23" s="165" t="s">
        <v>32</v>
      </c>
      <c r="W23" s="130"/>
      <c r="X23" s="133"/>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row>
    <row r="24" spans="1:55" ht="28.5" customHeight="1">
      <c r="A24" s="133"/>
      <c r="B24" s="133"/>
      <c r="C24" s="133"/>
      <c r="D24" s="133"/>
      <c r="E24" s="133"/>
      <c r="F24" s="133"/>
      <c r="G24" s="133"/>
      <c r="H24" s="133"/>
      <c r="I24" s="133"/>
      <c r="J24" s="133"/>
      <c r="K24" s="133"/>
      <c r="L24" s="392" t="s">
        <v>62</v>
      </c>
      <c r="M24" s="392"/>
      <c r="N24" s="386" t="s">
        <v>65</v>
      </c>
      <c r="O24" s="386"/>
      <c r="P24" s="386"/>
      <c r="Q24" s="386"/>
      <c r="R24" s="133"/>
      <c r="S24" s="335"/>
      <c r="T24" s="135" t="s">
        <v>44</v>
      </c>
      <c r="U24" s="164"/>
      <c r="V24" s="165" t="s">
        <v>32</v>
      </c>
      <c r="W24" s="133"/>
      <c r="X24" s="133"/>
      <c r="Y24" s="133"/>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row>
    <row r="25" spans="1:55" ht="28.5" customHeight="1">
      <c r="A25" s="133"/>
      <c r="B25" s="294" t="s">
        <v>77</v>
      </c>
      <c r="C25" s="294"/>
      <c r="D25" s="133"/>
      <c r="E25" s="133"/>
      <c r="F25" s="133"/>
      <c r="G25" s="133"/>
      <c r="H25" s="133"/>
      <c r="I25" s="133"/>
      <c r="J25" s="133"/>
      <c r="L25" s="392" t="s">
        <v>75</v>
      </c>
      <c r="M25" s="392"/>
      <c r="N25" s="398" t="s">
        <v>76</v>
      </c>
      <c r="O25" s="398"/>
      <c r="P25" s="398"/>
      <c r="Q25" s="398"/>
      <c r="R25" s="133"/>
      <c r="W25" s="130"/>
      <c r="X25" s="133"/>
      <c r="Y25" s="133"/>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row>
    <row r="26" spans="1:55" ht="28.5" customHeight="1">
      <c r="A26" s="133"/>
      <c r="B26" s="399" t="s">
        <v>29</v>
      </c>
      <c r="C26" s="400"/>
      <c r="D26" s="401"/>
      <c r="E26" s="402" t="s">
        <v>17</v>
      </c>
      <c r="F26" s="402"/>
      <c r="G26" s="186" t="s">
        <v>25</v>
      </c>
      <c r="H26" s="400" t="s">
        <v>18</v>
      </c>
      <c r="I26" s="400"/>
      <c r="J26" s="401"/>
      <c r="K26" s="133"/>
      <c r="L26" s="133"/>
      <c r="M26" s="133"/>
      <c r="N26" s="293" t="s">
        <v>78</v>
      </c>
      <c r="O26" s="293"/>
      <c r="P26" s="293"/>
      <c r="Q26" s="293"/>
      <c r="R26" s="133"/>
      <c r="S26" s="288" t="s">
        <v>46</v>
      </c>
      <c r="T26" s="289"/>
      <c r="U26" s="289"/>
      <c r="V26" s="316"/>
      <c r="W26" s="130"/>
      <c r="X26" s="133"/>
      <c r="Y26" s="133"/>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c r="BB26" s="130"/>
      <c r="BC26" s="130"/>
    </row>
    <row r="27" spans="1:55" ht="28.5" customHeight="1">
      <c r="A27" s="133"/>
      <c r="B27" s="290" t="s">
        <v>327</v>
      </c>
      <c r="C27" s="291"/>
      <c r="D27" s="292"/>
      <c r="E27" s="412"/>
      <c r="F27" s="412"/>
      <c r="G27" s="154"/>
      <c r="H27" s="317"/>
      <c r="I27" s="318"/>
      <c r="J27" s="319"/>
      <c r="K27" s="133"/>
      <c r="L27" s="133"/>
      <c r="M27" s="133"/>
      <c r="N27" s="155"/>
      <c r="O27" s="155"/>
      <c r="P27" s="155"/>
      <c r="Q27" s="155"/>
      <c r="R27" s="133"/>
      <c r="S27" s="399" t="s">
        <v>94</v>
      </c>
      <c r="T27" s="401"/>
      <c r="U27" s="413"/>
      <c r="V27" s="414"/>
      <c r="W27" s="130"/>
      <c r="X27" s="133"/>
      <c r="Y27" s="133"/>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row>
    <row r="28" spans="1:55" ht="28.5" customHeight="1">
      <c r="A28" s="133"/>
      <c r="B28" s="279" t="s">
        <v>328</v>
      </c>
      <c r="C28" s="280"/>
      <c r="D28" s="284"/>
      <c r="E28" s="412"/>
      <c r="F28" s="412"/>
      <c r="G28" s="154"/>
      <c r="H28" s="317"/>
      <c r="I28" s="318"/>
      <c r="J28" s="319"/>
      <c r="K28" s="133"/>
      <c r="L28" s="288" t="s">
        <v>19</v>
      </c>
      <c r="M28" s="289"/>
      <c r="N28" s="289"/>
      <c r="O28" s="133"/>
      <c r="P28" s="133"/>
      <c r="Q28" s="133"/>
      <c r="R28" s="133"/>
      <c r="S28" s="399" t="s">
        <v>95</v>
      </c>
      <c r="T28" s="401"/>
      <c r="U28" s="413"/>
      <c r="V28" s="414"/>
      <c r="W28" s="130"/>
      <c r="X28" s="133"/>
      <c r="Y28" s="133"/>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c r="BB28" s="130"/>
      <c r="BC28" s="130"/>
    </row>
    <row r="29" spans="1:55" ht="28.5" customHeight="1">
      <c r="A29" s="133"/>
      <c r="B29" s="279" t="s">
        <v>326</v>
      </c>
      <c r="C29" s="280"/>
      <c r="D29" s="284"/>
      <c r="E29" s="412"/>
      <c r="F29" s="412"/>
      <c r="G29" s="154"/>
      <c r="H29" s="317"/>
      <c r="I29" s="318"/>
      <c r="J29" s="319"/>
      <c r="K29" s="133"/>
      <c r="L29" s="399" t="s">
        <v>11</v>
      </c>
      <c r="M29" s="401"/>
      <c r="N29" s="187"/>
      <c r="O29" s="186" t="s">
        <v>12</v>
      </c>
      <c r="P29" s="415"/>
      <c r="Q29" s="416"/>
      <c r="R29" s="133"/>
      <c r="S29" s="399" t="s">
        <v>47</v>
      </c>
      <c r="T29" s="401"/>
      <c r="U29" s="415"/>
      <c r="V29" s="416"/>
      <c r="W29" s="130"/>
      <c r="X29" s="133"/>
      <c r="Y29" s="133"/>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row>
    <row r="30" spans="1:55" ht="28.5" customHeight="1">
      <c r="A30" s="133"/>
      <c r="B30" s="279" t="s">
        <v>329</v>
      </c>
      <c r="C30" s="280"/>
      <c r="D30" s="284"/>
      <c r="E30" s="412"/>
      <c r="F30" s="412"/>
      <c r="G30" s="154"/>
      <c r="H30" s="317"/>
      <c r="I30" s="318"/>
      <c r="J30" s="319"/>
      <c r="K30" s="133"/>
      <c r="L30" s="399" t="s">
        <v>22</v>
      </c>
      <c r="M30" s="401"/>
      <c r="N30" s="187"/>
      <c r="O30" s="186" t="s">
        <v>13</v>
      </c>
      <c r="P30" s="415"/>
      <c r="Q30" s="416"/>
      <c r="R30" s="133"/>
      <c r="S30" s="399" t="s">
        <v>48</v>
      </c>
      <c r="T30" s="401"/>
      <c r="U30" s="417" t="s">
        <v>267</v>
      </c>
      <c r="V30" s="418"/>
      <c r="W30" s="130"/>
      <c r="X30" s="133"/>
      <c r="Y30" s="133"/>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row>
    <row r="31" spans="1:55" ht="28.5" customHeight="1">
      <c r="A31" s="133"/>
      <c r="B31" s="279"/>
      <c r="C31" s="280"/>
      <c r="D31" s="284"/>
      <c r="E31" s="412"/>
      <c r="F31" s="412"/>
      <c r="G31" s="154"/>
      <c r="H31" s="317"/>
      <c r="I31" s="318"/>
      <c r="J31" s="319"/>
      <c r="K31" s="133"/>
      <c r="L31" s="399" t="s">
        <v>20</v>
      </c>
      <c r="M31" s="401"/>
      <c r="N31" s="187"/>
      <c r="O31" s="186" t="s">
        <v>21</v>
      </c>
      <c r="P31" s="415"/>
      <c r="Q31" s="416"/>
      <c r="R31" s="133"/>
      <c r="S31" s="285"/>
      <c r="T31" s="285"/>
      <c r="U31" s="285"/>
      <c r="V31" s="285"/>
      <c r="W31" s="130"/>
      <c r="X31" s="133"/>
      <c r="Y31" s="133"/>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row>
    <row r="32" spans="1:55" ht="28.5" customHeight="1">
      <c r="A32" s="133"/>
      <c r="B32" s="279"/>
      <c r="C32" s="280"/>
      <c r="D32" s="284"/>
      <c r="E32" s="281"/>
      <c r="F32" s="281"/>
      <c r="G32" s="154"/>
      <c r="H32" s="317"/>
      <c r="I32" s="318"/>
      <c r="J32" s="319"/>
      <c r="K32" s="133"/>
      <c r="L32" s="399" t="s">
        <v>35</v>
      </c>
      <c r="M32" s="401"/>
      <c r="N32" s="188" t="s">
        <v>455</v>
      </c>
      <c r="O32" s="186" t="s">
        <v>15</v>
      </c>
      <c r="P32" s="182"/>
      <c r="Q32" s="189" t="s">
        <v>30</v>
      </c>
      <c r="R32" s="133"/>
      <c r="S32" s="288" t="s">
        <v>64</v>
      </c>
      <c r="T32" s="289"/>
      <c r="U32" s="289"/>
      <c r="V32" s="316"/>
      <c r="W32" s="130"/>
      <c r="X32" s="133"/>
      <c r="Y32" s="133"/>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row>
    <row r="33" spans="1:55" ht="28.5" customHeight="1">
      <c r="A33" s="133"/>
      <c r="B33" s="279"/>
      <c r="C33" s="280"/>
      <c r="D33" s="284"/>
      <c r="E33" s="281"/>
      <c r="F33" s="281"/>
      <c r="G33" s="154"/>
      <c r="H33" s="317"/>
      <c r="I33" s="318"/>
      <c r="J33" s="319"/>
      <c r="K33" s="133"/>
      <c r="L33" s="399" t="s">
        <v>83</v>
      </c>
      <c r="M33" s="401"/>
      <c r="N33" s="190" t="s">
        <v>335</v>
      </c>
      <c r="O33" s="186" t="s">
        <v>16</v>
      </c>
      <c r="P33" s="182"/>
      <c r="Q33" s="189" t="s">
        <v>31</v>
      </c>
      <c r="R33" s="133"/>
      <c r="S33" s="382" t="s">
        <v>67</v>
      </c>
      <c r="T33" s="383"/>
      <c r="U33" s="425" t="s">
        <v>267</v>
      </c>
      <c r="V33" s="418"/>
      <c r="W33" s="130"/>
      <c r="X33" s="133"/>
      <c r="Y33" s="133"/>
      <c r="Z33" s="133"/>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row>
    <row r="34" spans="1:55" ht="28.5" customHeight="1">
      <c r="A34" s="133"/>
      <c r="B34" s="279" t="s">
        <v>89</v>
      </c>
      <c r="C34" s="280"/>
      <c r="D34" s="284"/>
      <c r="E34" s="281"/>
      <c r="F34" s="281"/>
      <c r="G34" s="154"/>
      <c r="H34" s="279" t="s">
        <v>90</v>
      </c>
      <c r="I34" s="280"/>
      <c r="J34" s="284"/>
      <c r="K34" s="133"/>
      <c r="L34" s="399" t="s">
        <v>14</v>
      </c>
      <c r="M34" s="401"/>
      <c r="N34" s="191"/>
      <c r="O34" s="192" t="s">
        <v>74</v>
      </c>
      <c r="P34" s="193"/>
      <c r="Q34" s="194" t="s">
        <v>32</v>
      </c>
      <c r="S34" s="399" t="s">
        <v>68</v>
      </c>
      <c r="T34" s="401"/>
      <c r="U34" s="286" t="s">
        <v>269</v>
      </c>
      <c r="V34" s="287"/>
      <c r="W34" s="130"/>
      <c r="X34" s="133"/>
      <c r="Y34" s="133"/>
      <c r="Z34" s="133"/>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row>
    <row r="35" spans="1:55" ht="28.5" customHeight="1">
      <c r="A35" s="133"/>
      <c r="B35" s="279" t="s">
        <v>73</v>
      </c>
      <c r="C35" s="280"/>
      <c r="D35" s="280"/>
      <c r="E35" s="420">
        <f>SUM(E27:F34)</f>
        <v>0</v>
      </c>
      <c r="F35" s="421"/>
      <c r="G35" s="423" t="s">
        <v>66</v>
      </c>
      <c r="H35" s="424"/>
      <c r="I35" s="156"/>
      <c r="J35" s="140"/>
      <c r="K35" s="133"/>
      <c r="L35" s="399" t="s">
        <v>249</v>
      </c>
      <c r="M35" s="401"/>
      <c r="N35" s="187"/>
      <c r="O35" s="186" t="s">
        <v>23</v>
      </c>
      <c r="P35" s="422"/>
      <c r="Q35" s="422"/>
      <c r="R35" s="133"/>
      <c r="S35" s="399" t="s">
        <v>69</v>
      </c>
      <c r="T35" s="401"/>
      <c r="U35" s="415"/>
      <c r="V35" s="416"/>
      <c r="W35" s="130"/>
      <c r="X35" s="133"/>
      <c r="Y35" s="133"/>
      <c r="Z35" s="133"/>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row>
    <row r="36" spans="1:55" ht="28.5" customHeight="1">
      <c r="A36" s="133"/>
      <c r="B36" s="133"/>
      <c r="C36" s="133"/>
      <c r="D36" s="133"/>
      <c r="E36" s="133"/>
      <c r="F36" s="133"/>
      <c r="G36" s="133"/>
      <c r="H36" s="133"/>
      <c r="I36" s="133"/>
      <c r="J36" s="133"/>
      <c r="K36" s="133"/>
      <c r="L36" s="133"/>
      <c r="M36" s="133"/>
      <c r="N36" s="133"/>
      <c r="O36" s="133"/>
      <c r="P36" s="274" t="s">
        <v>82</v>
      </c>
      <c r="Q36" s="274"/>
      <c r="R36" s="274"/>
      <c r="S36" s="274"/>
      <c r="T36" s="274"/>
      <c r="U36" s="274"/>
      <c r="V36" s="274"/>
      <c r="W36" s="133"/>
      <c r="X36" s="133"/>
      <c r="Y36" s="133"/>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row>
    <row r="37" spans="1:55" ht="26.25" customHeight="1">
      <c r="A37" s="133"/>
      <c r="B37" s="382" t="s">
        <v>54</v>
      </c>
      <c r="C37" s="275" t="s">
        <v>70</v>
      </c>
      <c r="D37" s="276"/>
      <c r="E37" s="276"/>
      <c r="F37" s="276"/>
      <c r="G37" s="276"/>
      <c r="H37" s="276"/>
      <c r="I37" s="276"/>
      <c r="J37" s="276"/>
      <c r="K37" s="276"/>
      <c r="L37" s="276"/>
      <c r="M37" s="276"/>
      <c r="N37" s="276"/>
      <c r="O37" s="277"/>
      <c r="P37" s="157"/>
      <c r="Q37" s="157"/>
      <c r="R37" s="157"/>
      <c r="S37" s="157"/>
      <c r="T37" s="157"/>
      <c r="U37" s="195"/>
      <c r="V37" s="158"/>
      <c r="W37" s="133"/>
      <c r="X37" s="133"/>
      <c r="Y37" s="133"/>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row>
    <row r="38" spans="1:55" ht="26.25" customHeight="1" thickBot="1">
      <c r="A38" s="133"/>
      <c r="B38" s="384"/>
      <c r="C38" s="275" t="s">
        <v>71</v>
      </c>
      <c r="D38" s="276"/>
      <c r="E38" s="276"/>
      <c r="F38" s="276"/>
      <c r="G38" s="276"/>
      <c r="H38" s="276"/>
      <c r="I38" s="276"/>
      <c r="J38" s="276"/>
      <c r="K38" s="276"/>
      <c r="L38" s="276"/>
      <c r="M38" s="276"/>
      <c r="N38" s="276"/>
      <c r="O38" s="277"/>
      <c r="P38" s="159" t="s">
        <v>81</v>
      </c>
      <c r="Q38" s="160"/>
      <c r="R38" s="160"/>
      <c r="S38" s="160"/>
      <c r="T38" s="160"/>
      <c r="U38" s="196"/>
      <c r="V38" s="197" t="s">
        <v>86</v>
      </c>
      <c r="W38" s="130"/>
      <c r="X38" s="133"/>
      <c r="Y38" s="133"/>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row>
    <row r="39" spans="1:55" ht="22.5" customHeight="1" thickTop="1">
      <c r="A39" s="130"/>
      <c r="B39" s="130"/>
      <c r="C39" s="130"/>
      <c r="D39" s="130"/>
      <c r="E39" s="130"/>
      <c r="F39" s="130"/>
      <c r="G39" s="130"/>
      <c r="H39" s="130"/>
      <c r="I39" s="130"/>
      <c r="J39" s="130"/>
      <c r="K39" s="130"/>
      <c r="L39" s="130"/>
      <c r="M39" s="130"/>
      <c r="N39" s="130"/>
      <c r="O39" s="130"/>
      <c r="P39" s="161"/>
      <c r="Q39" s="161"/>
      <c r="R39" s="161"/>
      <c r="S39" s="161"/>
      <c r="T39" s="161"/>
      <c r="U39" s="198"/>
      <c r="V39" s="162"/>
      <c r="W39" s="130"/>
      <c r="X39" s="133"/>
      <c r="Y39" s="133"/>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row>
    <row r="40" spans="1:55" ht="21">
      <c r="A40" s="130"/>
      <c r="B40" s="419" t="s">
        <v>268</v>
      </c>
      <c r="C40" s="419"/>
      <c r="D40" s="419"/>
      <c r="E40" s="419"/>
      <c r="F40" s="419"/>
      <c r="G40" s="419"/>
      <c r="H40" s="419"/>
      <c r="I40" s="419"/>
      <c r="J40" s="419"/>
      <c r="K40" s="419"/>
      <c r="L40" s="419"/>
      <c r="M40" s="419"/>
      <c r="N40" s="419"/>
      <c r="O40" s="419"/>
      <c r="P40" s="419"/>
      <c r="Q40" s="419"/>
      <c r="R40" s="419"/>
      <c r="S40" s="419"/>
      <c r="T40" s="419"/>
      <c r="U40" s="419"/>
      <c r="V40" s="419"/>
      <c r="W40" s="130"/>
      <c r="X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row>
    <row r="41" spans="1:55">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row>
  </sheetData>
  <mergeCells count="164">
    <mergeCell ref="U9:U10"/>
    <mergeCell ref="V9:V10"/>
    <mergeCell ref="S16:S24"/>
    <mergeCell ref="B12:B15"/>
    <mergeCell ref="C12:C13"/>
    <mergeCell ref="D12:D13"/>
    <mergeCell ref="E12:E13"/>
    <mergeCell ref="G12:G13"/>
    <mergeCell ref="H12:H13"/>
    <mergeCell ref="I12:I13"/>
    <mergeCell ref="J12:J13"/>
    <mergeCell ref="C14:C15"/>
    <mergeCell ref="D14:D15"/>
    <mergeCell ref="E14:E15"/>
    <mergeCell ref="F14:F15"/>
    <mergeCell ref="G14:G15"/>
    <mergeCell ref="H14:H15"/>
    <mergeCell ref="I14:I15"/>
    <mergeCell ref="J14:J15"/>
    <mergeCell ref="L15:L17"/>
    <mergeCell ref="L13:M13"/>
    <mergeCell ref="U17:V17"/>
    <mergeCell ref="N17:Q17"/>
    <mergeCell ref="B18:B19"/>
    <mergeCell ref="U33:V33"/>
    <mergeCell ref="B32:D32"/>
    <mergeCell ref="E32:F32"/>
    <mergeCell ref="H32:J32"/>
    <mergeCell ref="L32:M32"/>
    <mergeCell ref="S32:V32"/>
    <mergeCell ref="B33:D33"/>
    <mergeCell ref="E33:F33"/>
    <mergeCell ref="H33:J33"/>
    <mergeCell ref="L33:M33"/>
    <mergeCell ref="S33:T33"/>
    <mergeCell ref="B40:V40"/>
    <mergeCell ref="B35:D35"/>
    <mergeCell ref="E35:F35"/>
    <mergeCell ref="L35:M35"/>
    <mergeCell ref="S35:T35"/>
    <mergeCell ref="P35:Q35"/>
    <mergeCell ref="U34:V34"/>
    <mergeCell ref="B34:D34"/>
    <mergeCell ref="E34:F34"/>
    <mergeCell ref="H34:J34"/>
    <mergeCell ref="L34:M34"/>
    <mergeCell ref="S34:T34"/>
    <mergeCell ref="U35:V35"/>
    <mergeCell ref="G35:H35"/>
    <mergeCell ref="P36:V36"/>
    <mergeCell ref="B37:B38"/>
    <mergeCell ref="C37:O37"/>
    <mergeCell ref="C38:O38"/>
    <mergeCell ref="P31:Q31"/>
    <mergeCell ref="S31:V31"/>
    <mergeCell ref="U29:V29"/>
    <mergeCell ref="B30:D30"/>
    <mergeCell ref="E30:F30"/>
    <mergeCell ref="H30:J30"/>
    <mergeCell ref="L30:M30"/>
    <mergeCell ref="P30:Q30"/>
    <mergeCell ref="S30:T30"/>
    <mergeCell ref="U30:V30"/>
    <mergeCell ref="B29:D29"/>
    <mergeCell ref="E29:F29"/>
    <mergeCell ref="H29:J29"/>
    <mergeCell ref="L29:M29"/>
    <mergeCell ref="P29:Q29"/>
    <mergeCell ref="S29:T29"/>
    <mergeCell ref="B31:D31"/>
    <mergeCell ref="E31:F31"/>
    <mergeCell ref="H31:J31"/>
    <mergeCell ref="L31:M31"/>
    <mergeCell ref="B28:D28"/>
    <mergeCell ref="E28:F28"/>
    <mergeCell ref="H28:J28"/>
    <mergeCell ref="L28:N28"/>
    <mergeCell ref="S28:T28"/>
    <mergeCell ref="U28:V28"/>
    <mergeCell ref="S26:V26"/>
    <mergeCell ref="B27:D27"/>
    <mergeCell ref="E27:F27"/>
    <mergeCell ref="H27:J27"/>
    <mergeCell ref="S27:T27"/>
    <mergeCell ref="U27:V27"/>
    <mergeCell ref="B25:C25"/>
    <mergeCell ref="L25:M25"/>
    <mergeCell ref="N25:Q25"/>
    <mergeCell ref="B26:D26"/>
    <mergeCell ref="E26:F26"/>
    <mergeCell ref="H26:J26"/>
    <mergeCell ref="N26:Q26"/>
    <mergeCell ref="B22:E22"/>
    <mergeCell ref="F22:I22"/>
    <mergeCell ref="L22:M22"/>
    <mergeCell ref="L24:M24"/>
    <mergeCell ref="N24:Q24"/>
    <mergeCell ref="B23:E23"/>
    <mergeCell ref="F23:I23"/>
    <mergeCell ref="L23:M23"/>
    <mergeCell ref="N23:Q23"/>
    <mergeCell ref="N22:Q22"/>
    <mergeCell ref="B16:C17"/>
    <mergeCell ref="N16:Q16"/>
    <mergeCell ref="N21:Q21"/>
    <mergeCell ref="C18:J18"/>
    <mergeCell ref="C19:J19"/>
    <mergeCell ref="N13:Q13"/>
    <mergeCell ref="L14:M14"/>
    <mergeCell ref="N14:Q14"/>
    <mergeCell ref="F12:F13"/>
    <mergeCell ref="L19:N19"/>
    <mergeCell ref="B20:B21"/>
    <mergeCell ref="C20:J20"/>
    <mergeCell ref="L20:M20"/>
    <mergeCell ref="N20:Q20"/>
    <mergeCell ref="C21:J21"/>
    <mergeCell ref="L21:M21"/>
    <mergeCell ref="D16:F16"/>
    <mergeCell ref="G16:J16"/>
    <mergeCell ref="D17:F17"/>
    <mergeCell ref="G17:H17"/>
    <mergeCell ref="S12:S15"/>
    <mergeCell ref="C10:F10"/>
    <mergeCell ref="H10:I10"/>
    <mergeCell ref="L10:M10"/>
    <mergeCell ref="P10:Q10"/>
    <mergeCell ref="C11:F11"/>
    <mergeCell ref="H11:J11"/>
    <mergeCell ref="L11:M11"/>
    <mergeCell ref="N11:Q11"/>
    <mergeCell ref="L12:M12"/>
    <mergeCell ref="N12:Q12"/>
    <mergeCell ref="N15:Q15"/>
    <mergeCell ref="C8:F8"/>
    <mergeCell ref="L8:M8"/>
    <mergeCell ref="N8:Q8"/>
    <mergeCell ref="C9:F9"/>
    <mergeCell ref="H9:I9"/>
    <mergeCell ref="L9:M9"/>
    <mergeCell ref="N9:Q9"/>
    <mergeCell ref="S9:T10"/>
    <mergeCell ref="C6:F6"/>
    <mergeCell ref="H6:J6"/>
    <mergeCell ref="L6:M6"/>
    <mergeCell ref="S7:T7"/>
    <mergeCell ref="C7:F7"/>
    <mergeCell ref="H7:J7"/>
    <mergeCell ref="L7:M7"/>
    <mergeCell ref="N7:Q7"/>
    <mergeCell ref="S8:T8"/>
    <mergeCell ref="N6:O6"/>
    <mergeCell ref="S6:T6"/>
    <mergeCell ref="P1:S1"/>
    <mergeCell ref="T1:V1"/>
    <mergeCell ref="B2:U2"/>
    <mergeCell ref="B4:C4"/>
    <mergeCell ref="L4:N4"/>
    <mergeCell ref="S4:V4"/>
    <mergeCell ref="C5:F5"/>
    <mergeCell ref="H5:J5"/>
    <mergeCell ref="L5:M5"/>
    <mergeCell ref="S5:T5"/>
    <mergeCell ref="N5:O5"/>
  </mergeCells>
  <phoneticPr fontId="2"/>
  <dataValidations count="36">
    <dataValidation type="list" allowBlank="1" showInputMessage="1" showErrorMessage="1" sqref="H34" xr:uid="{F1E25FA0-0C0D-431B-AF31-8EE0352F5B04}">
      <formula1>"　,車庫証明・登録・納車"</formula1>
    </dataValidation>
    <dataValidation type="list" allowBlank="1" showInputMessage="1" showErrorMessage="1" sqref="U18" xr:uid="{0AB106EC-E79D-41CE-A0B5-96FC86A1AFC7}">
      <formula1>"　,2.3"</formula1>
    </dataValidation>
    <dataValidation type="list" allowBlank="1" showInputMessage="1" showErrorMessage="1" sqref="B34:D34" xr:uid="{C7B01900-F06C-4225-871B-1CCFC32159E1}">
      <formula1>"　,陸送費用,陸送費用１回,陸送費用２回,陸送費用３回"</formula1>
    </dataValidation>
    <dataValidation type="list" allowBlank="1" showInputMessage="1" showErrorMessage="1" sqref="N22" xr:uid="{53731F42-26EA-46F6-97CB-65814950F8CC}">
      <formula1>"本店,新宮店"</formula1>
    </dataValidation>
    <dataValidation type="list" allowBlank="1" showInputMessage="1" showErrorMessage="1" sqref="B27:D27" xr:uid="{0976F2AD-D5A7-4EEB-B0D3-D749F1F797D8}">
      <formula1>"　,カーナビ,カーナビ付き,カーナビ（ワンセグ）,カーナビ（フルセグ）,カーナビ不要"</formula1>
    </dataValidation>
    <dataValidation type="list" allowBlank="1" showInputMessage="1" showErrorMessage="1" sqref="B28:D28" xr:uid="{2889B75A-FF90-442E-BCA7-C9F414D2C513}">
      <formula1>"　,バックカメラ,バックカメラ要,バックカメラ不要,バックカメラ付き"</formula1>
    </dataValidation>
    <dataValidation type="list" allowBlank="1" showInputMessage="1" showErrorMessage="1" sqref="B29:D29" xr:uid="{54426A62-0919-4288-9820-3A76A47CF1CD}">
      <formula1>"　,ETC,ETC付き（セットアップのみ）,ETC要（セットアップ込み）,ETC不要,ETC移設（セットアップ込み）"</formula1>
    </dataValidation>
    <dataValidation type="list" allowBlank="1" showInputMessage="1" showErrorMessage="1" sqref="B30:D30" xr:uid="{62E8DD00-3EFB-42BF-9E07-2E3BF18F2B99}">
      <formula1>"　,ドライブレコーダー,ドライブレコーダー付き,ドライブレコーダー要１カメ,ドライブレコーダー要２カメ,ドライブレコーダー不要"</formula1>
    </dataValidation>
    <dataValidation type="list" allowBlank="1" showInputMessage="1" showErrorMessage="1" sqref="U17:V17" xr:uid="{5EE10C40-2986-46E8-B7AA-1C1FB4737B47}">
      <formula1>"　,SMBCファイナンス,JACCS"</formula1>
    </dataValidation>
    <dataValidation type="list" allowBlank="1" showInputMessage="1" showErrorMessage="1" sqref="U35:V35" xr:uid="{F5607452-FD31-4997-AD9C-E566455E42CD}">
      <formula1>"　,多の津本社,新宮店,須恵店,お届け"</formula1>
    </dataValidation>
    <dataValidation type="list" allowBlank="1" showInputMessage="1" showErrorMessage="1" sqref="C11:F11" xr:uid="{2D0A1978-4CC8-4040-A76F-DB53FE10C795}">
      <formula1>"　,軽乗用,軽貨物,普通乗用,普通貨物,二輪"</formula1>
    </dataValidation>
    <dataValidation type="list" allowBlank="1" showInputMessage="1" showErrorMessage="1" sqref="C10:F10 N35" xr:uid="{0D0C39EB-9941-46A2-86B8-7DC4E9B8B3AA}">
      <formula1>"　,MT,AT,CVT"</formula1>
    </dataValidation>
    <dataValidation type="list" allowBlank="1" showInputMessage="1" showErrorMessage="1" sqref="H11:J11" xr:uid="{24F2245E-2D14-42B0-B96F-A5E89AD09F1E}">
      <formula1>"　,レギュラー,ハイオク,軽油"</formula1>
    </dataValidation>
    <dataValidation type="list" allowBlank="1" showInputMessage="1" showErrorMessage="1" sqref="U27:V27" xr:uid="{06C563BE-2DE3-4552-8BD8-8F88C51888C1}">
      <formula1>"　,要,不要"</formula1>
    </dataValidation>
    <dataValidation type="list" allowBlank="1" showInputMessage="1" showErrorMessage="1" sqref="U28:V28" xr:uid="{1D3A0A9C-3BC0-4049-8B48-1D0E74E4BB58}">
      <formula1>"　,あり,なし"</formula1>
    </dataValidation>
    <dataValidation type="list" allowBlank="1" showInputMessage="1" showErrorMessage="1" sqref="H12:H13" xr:uid="{289059E6-F5D3-412B-BD96-46F501176A29}">
      <formula1>"（ﾌﾞﾚｰｷ）,　,衝突軽減　ブレーキ"</formula1>
    </dataValidation>
    <dataValidation type="list" allowBlank="1" showInputMessage="1" showErrorMessage="1" sqref="E12:E13" xr:uid="{D67EA429-2FDE-4D01-A24C-499200E7A7F6}">
      <formula1>"（カギ）,　,キーレス,スマートキー"</formula1>
    </dataValidation>
    <dataValidation type="list" allowBlank="1" showInputMessage="1" showErrorMessage="1" sqref="C12:C13" xr:uid="{3BF0EDAC-DB65-48DA-A5AB-E9783BAD97AC}">
      <formula1>"（エアコン）,　,エアコン,ｵｰﾄｴｱｺﾝ"</formula1>
    </dataValidation>
    <dataValidation type="list" allowBlank="1" showInputMessage="1" showErrorMessage="1" sqref="D12:D13" xr:uid="{91938886-8FC8-481B-B5AE-C2E8822387BD}">
      <formula1>"（窓）,　,ﾊﾟﾜｰｳｲﾝﾄﾞｳ"</formula1>
    </dataValidation>
    <dataValidation type="list" allowBlank="1" showInputMessage="1" showErrorMessage="1" sqref="I12:I13" xr:uid="{818667A7-6356-497F-AD8C-FABA716F7F88}">
      <formula1>"（横滑り防止),　,横滑り防止装置"</formula1>
    </dataValidation>
    <dataValidation type="list" allowBlank="1" showInputMessage="1" showErrorMessage="1" sqref="J12:J13" xr:uid="{A0F09F23-E5F4-4D85-B8F2-22EB04E50B05}">
      <formula1>"（盗難防止）,　,盗難防止装置"</formula1>
    </dataValidation>
    <dataValidation type="list" allowBlank="1" showInputMessage="1" showErrorMessage="1" sqref="G14:G15" xr:uid="{D404C842-4DCB-43D1-B639-FAB3CD389AA1}">
      <formula1>"（ETC）,　,ETC"</formula1>
    </dataValidation>
    <dataValidation type="list" allowBlank="1" showInputMessage="1" showErrorMessage="1" sqref="C14:C15" xr:uid="{1706B4C6-BEA8-4C49-8EB3-39886412D7DF}">
      <formula1>"（カーナビ）,　,純正ｶｰﾅﾋﾞ,社外ｶｰﾅﾋﾞ"</formula1>
    </dataValidation>
    <dataValidation type="list" allowBlank="1" showInputMessage="1" showErrorMessage="1" sqref="D14:D15" xr:uid="{2AAC073E-287B-4E9B-8682-8C9DC3C6AC04}">
      <formula1>"（エンタメ）,　,CD,DVD,CD+DVD"</formula1>
    </dataValidation>
    <dataValidation type="list" allowBlank="1" showInputMessage="1" showErrorMessage="1" sqref="E14:E15" xr:uid="{88DE8AE9-D268-4BB2-A974-702F33CF7E45}">
      <formula1>"（TV）,　,ﾜﾝｾｸﾞTV,ﾌﾙｾｸﾞTV"</formula1>
    </dataValidation>
    <dataValidation type="list" allowBlank="1" showInputMessage="1" showErrorMessage="1" sqref="F12:F13" xr:uid="{FA930081-F0C1-46A0-9145-9FE9A0BF5CD8}">
      <formula1>"（ホイール）,　,アルミ"</formula1>
    </dataValidation>
    <dataValidation type="list" allowBlank="1" showInputMessage="1" showErrorMessage="1" sqref="G12:G13" xr:uid="{50EC035F-9B07-4192-ACD9-A25D420E8214}">
      <formula1>"（ライト）,　,HID,LED,フォグライト"</formula1>
    </dataValidation>
    <dataValidation type="list" allowBlank="1" showInputMessage="1" showErrorMessage="1" sqref="F14:F15" xr:uid="{C59C26A4-DC3F-4160-932B-B2356E3E0240}">
      <formula1>"（カメラ）,　,バックカメラ"</formula1>
    </dataValidation>
    <dataValidation type="list" allowBlank="1" showInputMessage="1" showErrorMessage="1" sqref="H14:H15" xr:uid="{67EF7B44-7810-4693-A8DD-C50F3415367A}">
      <formula1>"（ドラレコ）,　,1カメドラレコ,2カメドラレコ,360度ドラレコ"</formula1>
    </dataValidation>
    <dataValidation type="list" allowBlank="1" showInputMessage="1" showErrorMessage="1" sqref="J14:J15" xr:uid="{4EBB1560-A6EB-4394-8C50-36421B9B4DE4}">
      <formula1>"（シート）,　,シートヒーター,革シート"</formula1>
    </dataValidation>
    <dataValidation type="list" allowBlank="1" showInputMessage="1" showErrorMessage="1" sqref="I14:I15" xr:uid="{6420AFCB-38F8-4510-A5BA-2A3BEE82BFE9}">
      <formula1>"（ｸﾙｰｽﾞｺﾝﾄﾛｰﾙ）,　,ｸﾙｰｽﾞｺﾝﾄﾛｰﾙ"</formula1>
    </dataValidation>
    <dataValidation type="list" allowBlank="1" showInputMessage="1" showErrorMessage="1" sqref="H8" xr:uid="{D246B255-D095-496E-B0F4-D3BF53F653DD}">
      <formula1>"（年号）,　,平成,令和"</formula1>
    </dataValidation>
    <dataValidation type="list" allowBlank="1" showInputMessage="1" showErrorMessage="1" sqref="I8" xr:uid="{7BF8B2BE-4B93-4DFF-ADBA-479D08AF7F91}">
      <formula1>"（○年）,　,27年,28年,29年,30年,31年,元年,2年,3年,4年,５年,６年,7年,8年,9年,10年,11年,12年,13年,14年,15年,16年,17年,18年,19年,20年,21年,22年,23年,24年,25年,26年,27年,28年,29年,30年,31年"</formula1>
    </dataValidation>
    <dataValidation type="list" allowBlank="1" showInputMessage="1" showErrorMessage="1" sqref="J8" xr:uid="{2708B82C-B457-4DDA-8552-CE2EC0272CB3}">
      <formula1>"（〇月）,　,1月,2月,3月,4月,5月,6月,7月,8月,9月,10月,11月,12月"</formula1>
    </dataValidation>
    <dataValidation type="list" allowBlank="1" showInputMessage="1" showErrorMessage="1" sqref="P10:Q10" xr:uid="{43FBA97D-2C41-48F2-AF52-1F3E6E2314C1}">
      <formula1>"　,男性,女性,その他"</formula1>
    </dataValidation>
    <dataValidation type="list" allowBlank="1" showInputMessage="1" showErrorMessage="1" sqref="N23:Q23" xr:uid="{BCD2F894-0374-4E75-A87B-DE45631E1C05}">
      <formula1>"　,根本　明佳,立花　和之,松井　弘樹,大日方　俊夫,田村　雅史,榊原　茂,井上　勇"</formula1>
    </dataValidation>
  </dataValidations>
  <printOptions horizontalCentered="1" verticalCentered="1"/>
  <pageMargins left="3.937007874015748E-2" right="3.937007874015748E-2" top="0.35433070866141736" bottom="0.35433070866141736" header="0.31496062992125984" footer="0.31496062992125984"/>
  <pageSetup paperSize="9" scale="48" fitToWidth="0" orientation="landscape" horizontalDpi="4294967293" r:id="rId1"/>
  <rowBreaks count="1" manualBreakCount="1">
    <brk id="40" max="2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DF3F-E4F0-45DC-90C9-330D4AA46CBE}">
  <sheetPr>
    <pageSetUpPr fitToPage="1"/>
  </sheetPr>
  <dimension ref="B1:AO54"/>
  <sheetViews>
    <sheetView showGridLines="0" topLeftCell="A4" zoomScale="82" zoomScaleNormal="82" workbookViewId="0">
      <selection activeCell="A7" sqref="A1:XFD1048576"/>
    </sheetView>
  </sheetViews>
  <sheetFormatPr defaultColWidth="2.5" defaultRowHeight="15" customHeight="1"/>
  <cols>
    <col min="1" max="11" width="2.5" style="201" customWidth="1"/>
    <col min="12" max="51" width="2.5" style="201"/>
    <col min="52" max="52" width="5.5" style="201" bestFit="1" customWidth="1"/>
    <col min="53" max="16384" width="2.5" style="201"/>
  </cols>
  <sheetData>
    <row r="1" spans="2:40" ht="27" customHeight="1">
      <c r="B1" s="199" t="s">
        <v>200</v>
      </c>
      <c r="C1" s="200"/>
      <c r="D1" s="200"/>
      <c r="E1" s="200"/>
      <c r="H1" s="202"/>
      <c r="X1" s="443" t="s">
        <v>199</v>
      </c>
      <c r="Y1" s="443"/>
      <c r="Z1" s="444"/>
      <c r="AA1" s="444"/>
      <c r="AB1" s="444"/>
      <c r="AC1" s="444"/>
      <c r="AD1" s="444"/>
      <c r="AE1" s="444"/>
      <c r="AF1" s="444"/>
      <c r="AG1" s="444"/>
      <c r="AH1" s="444"/>
      <c r="AI1" s="444"/>
      <c r="AJ1" s="444"/>
      <c r="AK1" s="444"/>
      <c r="AL1" s="444"/>
      <c r="AM1" s="444"/>
      <c r="AN1" s="444"/>
    </row>
    <row r="2" spans="2:40" ht="9.75" customHeight="1">
      <c r="B2" s="203"/>
      <c r="C2" s="203"/>
      <c r="D2" s="203"/>
      <c r="E2" s="203"/>
      <c r="F2" s="203"/>
      <c r="G2" s="203"/>
      <c r="H2" s="203"/>
      <c r="I2" s="203"/>
      <c r="J2" s="203"/>
      <c r="K2" s="203"/>
    </row>
    <row r="3" spans="2:40" ht="15" customHeight="1">
      <c r="B3" s="204"/>
      <c r="C3" s="445">
        <f>'1注文書 (入力用)'!N6</f>
        <v>0</v>
      </c>
      <c r="D3" s="445"/>
      <c r="E3" s="445"/>
      <c r="F3" s="445"/>
      <c r="G3" s="445"/>
      <c r="H3" s="445"/>
      <c r="I3" s="445"/>
      <c r="J3" s="445"/>
      <c r="K3" s="445"/>
      <c r="L3" s="445"/>
      <c r="M3" s="445"/>
      <c r="N3" s="445"/>
      <c r="O3" s="445"/>
      <c r="P3" s="445"/>
      <c r="Q3" s="445"/>
      <c r="R3" s="445"/>
      <c r="S3" s="447" t="s">
        <v>198</v>
      </c>
      <c r="T3" s="447"/>
      <c r="U3" s="447"/>
      <c r="X3" s="449" t="s">
        <v>197</v>
      </c>
      <c r="Y3" s="450"/>
      <c r="Z3" s="451"/>
      <c r="AA3" s="452" t="str">
        <f>'1注文書 (入力用)'!T1</f>
        <v>令和　　年　　月　　日</v>
      </c>
      <c r="AB3" s="452"/>
      <c r="AC3" s="452"/>
      <c r="AD3" s="452"/>
      <c r="AE3" s="452"/>
      <c r="AF3" s="452"/>
      <c r="AG3" s="452"/>
      <c r="AH3" s="452"/>
      <c r="AI3" s="452"/>
      <c r="AJ3" s="452"/>
      <c r="AK3" s="452"/>
      <c r="AL3" s="452"/>
      <c r="AM3" s="453"/>
    </row>
    <row r="4" spans="2:40" ht="15" customHeight="1" thickBot="1">
      <c r="B4" s="204"/>
      <c r="C4" s="446"/>
      <c r="D4" s="446"/>
      <c r="E4" s="446"/>
      <c r="F4" s="446"/>
      <c r="G4" s="446"/>
      <c r="H4" s="446"/>
      <c r="I4" s="446"/>
      <c r="J4" s="446"/>
      <c r="K4" s="446"/>
      <c r="L4" s="446"/>
      <c r="M4" s="446"/>
      <c r="N4" s="446"/>
      <c r="O4" s="446"/>
      <c r="P4" s="446"/>
      <c r="Q4" s="446"/>
      <c r="R4" s="446"/>
      <c r="S4" s="448"/>
      <c r="T4" s="448"/>
      <c r="U4" s="448"/>
      <c r="X4" s="438" t="s">
        <v>196</v>
      </c>
      <c r="Y4" s="439"/>
      <c r="Z4" s="440"/>
      <c r="AA4" s="441" t="s">
        <v>195</v>
      </c>
      <c r="AB4" s="441"/>
      <c r="AC4" s="441"/>
      <c r="AD4" s="441"/>
      <c r="AE4" s="441"/>
      <c r="AF4" s="441"/>
      <c r="AG4" s="441"/>
      <c r="AH4" s="441"/>
      <c r="AI4" s="441"/>
      <c r="AJ4" s="441"/>
      <c r="AK4" s="441"/>
      <c r="AL4" s="441"/>
      <c r="AM4" s="442"/>
    </row>
    <row r="5" spans="2:40" ht="15" customHeight="1">
      <c r="B5" s="204"/>
      <c r="C5" s="454" t="s">
        <v>191</v>
      </c>
      <c r="D5" s="454"/>
      <c r="E5" s="454"/>
      <c r="F5" s="455"/>
      <c r="G5" s="435" t="str">
        <f>'1注文書 (入力用)'!N7</f>
        <v>　　〒　　　－</v>
      </c>
      <c r="H5" s="435"/>
      <c r="I5" s="435"/>
      <c r="J5" s="435"/>
      <c r="K5" s="435"/>
      <c r="L5" s="435"/>
      <c r="M5" s="435"/>
      <c r="N5" s="435"/>
      <c r="O5" s="435"/>
      <c r="P5" s="435"/>
      <c r="Q5" s="435"/>
      <c r="R5" s="435"/>
      <c r="S5" s="435"/>
      <c r="T5" s="435"/>
      <c r="U5" s="435"/>
      <c r="X5" s="438"/>
      <c r="Y5" s="439"/>
      <c r="Z5" s="440"/>
      <c r="AA5" s="441"/>
      <c r="AB5" s="441"/>
      <c r="AC5" s="441"/>
      <c r="AD5" s="441"/>
      <c r="AE5" s="441"/>
      <c r="AF5" s="441"/>
      <c r="AG5" s="441"/>
      <c r="AH5" s="441"/>
      <c r="AI5" s="441"/>
      <c r="AJ5" s="441"/>
      <c r="AK5" s="441"/>
      <c r="AL5" s="441"/>
      <c r="AM5" s="442"/>
    </row>
    <row r="6" spans="2:40" ht="15" customHeight="1">
      <c r="B6" s="204"/>
      <c r="C6" s="447"/>
      <c r="D6" s="447"/>
      <c r="E6" s="447"/>
      <c r="F6" s="456"/>
      <c r="G6" s="436">
        <f>'1注文書 (入力用)'!N9</f>
        <v>0</v>
      </c>
      <c r="H6" s="436"/>
      <c r="I6" s="436"/>
      <c r="J6" s="436"/>
      <c r="K6" s="436"/>
      <c r="L6" s="436"/>
      <c r="M6" s="436"/>
      <c r="N6" s="436"/>
      <c r="O6" s="436"/>
      <c r="P6" s="436"/>
      <c r="Q6" s="436"/>
      <c r="R6" s="436"/>
      <c r="S6" s="436"/>
      <c r="T6" s="436"/>
      <c r="U6" s="436"/>
      <c r="X6" s="438" t="s">
        <v>194</v>
      </c>
      <c r="Y6" s="439"/>
      <c r="Z6" s="440"/>
      <c r="AA6" s="441" t="str">
        <f>'1注文書 (入力用)'!N23</f>
        <v>　</v>
      </c>
      <c r="AB6" s="441"/>
      <c r="AC6" s="441"/>
      <c r="AD6" s="441"/>
      <c r="AE6" s="441"/>
      <c r="AF6" s="441"/>
      <c r="AG6" s="441"/>
      <c r="AH6" s="441"/>
      <c r="AI6" s="441"/>
      <c r="AJ6" s="441"/>
      <c r="AK6" s="441"/>
      <c r="AL6" s="441" t="s">
        <v>193</v>
      </c>
      <c r="AM6" s="442"/>
    </row>
    <row r="7" spans="2:40" ht="15" customHeight="1" thickBot="1">
      <c r="B7" s="204"/>
      <c r="C7" s="448"/>
      <c r="D7" s="448"/>
      <c r="E7" s="448"/>
      <c r="F7" s="457"/>
      <c r="G7" s="437"/>
      <c r="H7" s="437"/>
      <c r="I7" s="437"/>
      <c r="J7" s="437"/>
      <c r="K7" s="437"/>
      <c r="L7" s="437"/>
      <c r="M7" s="437"/>
      <c r="N7" s="437"/>
      <c r="O7" s="437"/>
      <c r="P7" s="437"/>
      <c r="Q7" s="437"/>
      <c r="R7" s="437"/>
      <c r="S7" s="437"/>
      <c r="T7" s="437"/>
      <c r="U7" s="437"/>
      <c r="X7" s="438"/>
      <c r="Y7" s="439"/>
      <c r="Z7" s="440"/>
      <c r="AA7" s="441"/>
      <c r="AB7" s="441"/>
      <c r="AC7" s="441"/>
      <c r="AD7" s="441"/>
      <c r="AE7" s="441"/>
      <c r="AF7" s="441"/>
      <c r="AG7" s="441"/>
      <c r="AH7" s="441"/>
      <c r="AI7" s="441"/>
      <c r="AJ7" s="441"/>
      <c r="AK7" s="441"/>
      <c r="AL7" s="441"/>
      <c r="AM7" s="442"/>
    </row>
    <row r="8" spans="2:40" ht="15" customHeight="1">
      <c r="B8" s="204"/>
      <c r="C8" s="454" t="s">
        <v>192</v>
      </c>
      <c r="D8" s="454"/>
      <c r="E8" s="454"/>
      <c r="F8" s="455"/>
      <c r="G8" s="483">
        <f>'1注文書 (入力用)'!N11</f>
        <v>0</v>
      </c>
      <c r="H8" s="483"/>
      <c r="I8" s="483"/>
      <c r="J8" s="483"/>
      <c r="K8" s="483"/>
      <c r="L8" s="483"/>
      <c r="M8" s="483"/>
      <c r="N8" s="483"/>
      <c r="O8" s="483"/>
      <c r="P8" s="483"/>
      <c r="Q8" s="483"/>
      <c r="R8" s="483"/>
      <c r="S8" s="483"/>
      <c r="T8" s="483"/>
      <c r="U8" s="483"/>
      <c r="X8" s="438" t="s">
        <v>191</v>
      </c>
      <c r="Y8" s="439"/>
      <c r="Z8" s="440"/>
      <c r="AA8" s="441" t="s">
        <v>190</v>
      </c>
      <c r="AB8" s="441"/>
      <c r="AC8" s="441"/>
      <c r="AD8" s="441"/>
      <c r="AE8" s="441"/>
      <c r="AF8" s="441"/>
      <c r="AG8" s="441"/>
      <c r="AH8" s="441"/>
      <c r="AI8" s="441"/>
      <c r="AJ8" s="441"/>
      <c r="AK8" s="441"/>
      <c r="AL8" s="441"/>
      <c r="AM8" s="442"/>
    </row>
    <row r="9" spans="2:40" ht="15" customHeight="1" thickBot="1">
      <c r="B9" s="204"/>
      <c r="C9" s="448"/>
      <c r="D9" s="448"/>
      <c r="E9" s="448"/>
      <c r="F9" s="457"/>
      <c r="G9" s="484"/>
      <c r="H9" s="484"/>
      <c r="I9" s="484"/>
      <c r="J9" s="484"/>
      <c r="K9" s="484"/>
      <c r="L9" s="484"/>
      <c r="M9" s="484"/>
      <c r="N9" s="484"/>
      <c r="O9" s="484"/>
      <c r="P9" s="484"/>
      <c r="Q9" s="484"/>
      <c r="R9" s="484"/>
      <c r="S9" s="484"/>
      <c r="T9" s="484"/>
      <c r="U9" s="484"/>
      <c r="X9" s="438"/>
      <c r="Y9" s="439"/>
      <c r="Z9" s="440"/>
      <c r="AA9" s="441"/>
      <c r="AB9" s="441"/>
      <c r="AC9" s="441"/>
      <c r="AD9" s="441"/>
      <c r="AE9" s="441"/>
      <c r="AF9" s="441"/>
      <c r="AG9" s="441"/>
      <c r="AH9" s="441"/>
      <c r="AI9" s="441"/>
      <c r="AJ9" s="441"/>
      <c r="AK9" s="441"/>
      <c r="AL9" s="441"/>
      <c r="AM9" s="442"/>
    </row>
    <row r="10" spans="2:40" ht="15" customHeight="1">
      <c r="B10" s="204"/>
      <c r="C10" s="205"/>
      <c r="D10" s="205"/>
      <c r="E10" s="205"/>
      <c r="F10" s="205"/>
      <c r="G10" s="205"/>
      <c r="H10" s="205"/>
      <c r="I10" s="206"/>
      <c r="J10" s="206"/>
      <c r="K10" s="206"/>
      <c r="L10" s="206"/>
      <c r="M10" s="206"/>
      <c r="N10" s="206"/>
      <c r="O10" s="206"/>
      <c r="P10" s="206"/>
      <c r="Q10" s="206"/>
      <c r="R10" s="206"/>
      <c r="S10" s="206"/>
      <c r="T10" s="206"/>
      <c r="U10" s="206"/>
      <c r="X10" s="438" t="s">
        <v>189</v>
      </c>
      <c r="Y10" s="439"/>
      <c r="Z10" s="440"/>
      <c r="AA10" s="441" t="s">
        <v>188</v>
      </c>
      <c r="AB10" s="441"/>
      <c r="AC10" s="441"/>
      <c r="AD10" s="441"/>
      <c r="AE10" s="441"/>
      <c r="AF10" s="441"/>
      <c r="AG10" s="441"/>
      <c r="AH10" s="441"/>
      <c r="AI10" s="441"/>
      <c r="AJ10" s="441"/>
      <c r="AK10" s="441"/>
      <c r="AL10" s="441"/>
      <c r="AM10" s="442"/>
    </row>
    <row r="11" spans="2:40" ht="15" customHeight="1">
      <c r="B11" s="204"/>
      <c r="C11" s="207"/>
      <c r="D11" s="205"/>
      <c r="E11" s="205"/>
      <c r="F11" s="205"/>
      <c r="G11" s="205"/>
      <c r="H11" s="205"/>
      <c r="I11" s="206"/>
      <c r="J11" s="206"/>
      <c r="K11" s="206"/>
      <c r="L11" s="206"/>
      <c r="M11" s="206"/>
      <c r="N11" s="206"/>
      <c r="O11" s="206"/>
      <c r="P11" s="206"/>
      <c r="Q11" s="206"/>
      <c r="R11" s="206"/>
      <c r="S11" s="206"/>
      <c r="T11" s="206"/>
      <c r="U11" s="206"/>
      <c r="X11" s="458" t="s">
        <v>187</v>
      </c>
      <c r="Y11" s="459"/>
      <c r="Z11" s="460"/>
      <c r="AA11" s="441" t="s">
        <v>186</v>
      </c>
      <c r="AB11" s="441"/>
      <c r="AC11" s="441"/>
      <c r="AD11" s="441"/>
      <c r="AE11" s="441"/>
      <c r="AF11" s="441"/>
      <c r="AG11" s="441"/>
      <c r="AH11" s="441"/>
      <c r="AI11" s="441"/>
      <c r="AJ11" s="441"/>
      <c r="AK11" s="441"/>
      <c r="AL11" s="441"/>
      <c r="AM11" s="442"/>
    </row>
    <row r="12" spans="2:40" ht="11.25" customHeight="1">
      <c r="B12" s="208"/>
      <c r="C12" s="208"/>
      <c r="D12" s="208"/>
      <c r="E12" s="208"/>
      <c r="F12" s="208"/>
      <c r="G12" s="208"/>
      <c r="H12" s="208"/>
      <c r="I12" s="208"/>
      <c r="J12" s="208"/>
      <c r="K12" s="208"/>
      <c r="L12" s="208"/>
      <c r="M12" s="208"/>
      <c r="N12" s="208"/>
      <c r="O12" s="208"/>
      <c r="P12" s="208"/>
      <c r="Q12" s="208"/>
      <c r="R12" s="208"/>
      <c r="S12" s="208"/>
      <c r="T12" s="208"/>
      <c r="U12" s="208"/>
    </row>
    <row r="13" spans="2:40" ht="19.5" customHeight="1">
      <c r="B13" s="461" t="s">
        <v>185</v>
      </c>
      <c r="C13" s="461"/>
      <c r="D13" s="461"/>
      <c r="E13" s="461"/>
      <c r="F13" s="461"/>
      <c r="G13" s="461"/>
      <c r="H13" s="461"/>
      <c r="I13" s="461"/>
      <c r="J13" s="461"/>
      <c r="K13" s="461"/>
      <c r="L13" s="461"/>
      <c r="M13" s="461"/>
      <c r="N13" s="461"/>
      <c r="O13" s="461"/>
      <c r="P13" s="461"/>
      <c r="Q13" s="461"/>
      <c r="R13" s="461"/>
      <c r="S13" s="461"/>
      <c r="T13" s="461"/>
      <c r="U13" s="461"/>
      <c r="V13" s="461"/>
      <c r="W13" s="461"/>
      <c r="X13" s="461"/>
      <c r="Y13" s="461"/>
      <c r="Z13" s="461"/>
      <c r="AA13" s="461"/>
      <c r="AB13" s="461"/>
      <c r="AD13" s="461" t="s">
        <v>250</v>
      </c>
      <c r="AE13" s="461"/>
      <c r="AF13" s="461"/>
      <c r="AG13" s="461"/>
      <c r="AH13" s="461"/>
      <c r="AI13" s="461"/>
      <c r="AJ13" s="461"/>
      <c r="AK13" s="461"/>
      <c r="AL13" s="461"/>
      <c r="AM13" s="461"/>
    </row>
    <row r="14" spans="2:40" ht="15" customHeight="1">
      <c r="B14" s="468" t="s">
        <v>184</v>
      </c>
      <c r="C14" s="469"/>
      <c r="D14" s="469"/>
      <c r="E14" s="470"/>
      <c r="F14" s="474">
        <f>'1注文書 (入力用)'!P29</f>
        <v>0</v>
      </c>
      <c r="G14" s="474"/>
      <c r="H14" s="474"/>
      <c r="I14" s="474"/>
      <c r="J14" s="474"/>
      <c r="K14" s="474"/>
      <c r="L14" s="474"/>
      <c r="M14" s="474"/>
      <c r="N14" s="474"/>
      <c r="O14" s="474"/>
      <c r="P14" s="474"/>
      <c r="Q14" s="474"/>
      <c r="R14" s="474"/>
      <c r="S14" s="474"/>
      <c r="T14" s="468" t="s">
        <v>183</v>
      </c>
      <c r="U14" s="476"/>
      <c r="V14" s="476"/>
      <c r="W14" s="477"/>
      <c r="X14" s="481">
        <f>'1注文書 (入力用)'!N29</f>
        <v>0</v>
      </c>
      <c r="Y14" s="481"/>
      <c r="Z14" s="481"/>
      <c r="AA14" s="481"/>
      <c r="AB14" s="481"/>
      <c r="AD14" s="462" t="s">
        <v>182</v>
      </c>
      <c r="AE14" s="463"/>
      <c r="AF14" s="463"/>
      <c r="AG14" s="464"/>
      <c r="AH14" s="465">
        <f>'1注文書 (入力用)'!H5</f>
        <v>0</v>
      </c>
      <c r="AI14" s="466"/>
      <c r="AJ14" s="466"/>
      <c r="AK14" s="466"/>
      <c r="AL14" s="466"/>
      <c r="AM14" s="467"/>
    </row>
    <row r="15" spans="2:40" ht="15" customHeight="1">
      <c r="B15" s="471"/>
      <c r="C15" s="472"/>
      <c r="D15" s="472"/>
      <c r="E15" s="473"/>
      <c r="F15" s="475"/>
      <c r="G15" s="475"/>
      <c r="H15" s="475"/>
      <c r="I15" s="475"/>
      <c r="J15" s="475"/>
      <c r="K15" s="475"/>
      <c r="L15" s="475"/>
      <c r="M15" s="475"/>
      <c r="N15" s="475"/>
      <c r="O15" s="475"/>
      <c r="P15" s="475"/>
      <c r="Q15" s="475"/>
      <c r="R15" s="475"/>
      <c r="S15" s="475"/>
      <c r="T15" s="478"/>
      <c r="U15" s="479"/>
      <c r="V15" s="479"/>
      <c r="W15" s="480"/>
      <c r="X15" s="482"/>
      <c r="Y15" s="482"/>
      <c r="Z15" s="482"/>
      <c r="AA15" s="482"/>
      <c r="AB15" s="482"/>
      <c r="AC15" s="209"/>
      <c r="AD15" s="462" t="s">
        <v>181</v>
      </c>
      <c r="AE15" s="463"/>
      <c r="AF15" s="463"/>
      <c r="AG15" s="464"/>
      <c r="AH15" s="465">
        <f>'1注文書 (入力用)'!C6</f>
        <v>0</v>
      </c>
      <c r="AI15" s="466"/>
      <c r="AJ15" s="466"/>
      <c r="AK15" s="466"/>
      <c r="AL15" s="466"/>
      <c r="AM15" s="467"/>
    </row>
    <row r="16" spans="2:40" ht="15" customHeight="1">
      <c r="B16" s="462" t="s">
        <v>181</v>
      </c>
      <c r="C16" s="486"/>
      <c r="D16" s="486"/>
      <c r="E16" s="487"/>
      <c r="F16" s="465">
        <f>'1注文書 (入力用)'!N30</f>
        <v>0</v>
      </c>
      <c r="G16" s="466"/>
      <c r="H16" s="466"/>
      <c r="I16" s="466"/>
      <c r="J16" s="466"/>
      <c r="K16" s="467"/>
      <c r="L16" s="468" t="s">
        <v>174</v>
      </c>
      <c r="M16" s="476"/>
      <c r="N16" s="476"/>
      <c r="O16" s="477"/>
      <c r="P16" s="488" t="str">
        <f>'1注文書 (入力用)'!N33</f>
        <v>　年　月</v>
      </c>
      <c r="Q16" s="488"/>
      <c r="R16" s="488"/>
      <c r="S16" s="488"/>
      <c r="T16" s="468" t="s">
        <v>180</v>
      </c>
      <c r="U16" s="476"/>
      <c r="V16" s="476"/>
      <c r="W16" s="477"/>
      <c r="X16" s="488">
        <f>'1注文書 (入力用)'!N34</f>
        <v>0</v>
      </c>
      <c r="Y16" s="488"/>
      <c r="Z16" s="488"/>
      <c r="AA16" s="488"/>
      <c r="AB16" s="488"/>
      <c r="AD16" s="462" t="s">
        <v>179</v>
      </c>
      <c r="AE16" s="463"/>
      <c r="AF16" s="463"/>
      <c r="AG16" s="464"/>
      <c r="AH16" s="465">
        <f>'1注文書 (入力用)'!C7</f>
        <v>0</v>
      </c>
      <c r="AI16" s="466"/>
      <c r="AJ16" s="466"/>
      <c r="AK16" s="466"/>
      <c r="AL16" s="466"/>
      <c r="AM16" s="467"/>
    </row>
    <row r="17" spans="2:41" ht="15" customHeight="1">
      <c r="B17" s="462" t="s">
        <v>178</v>
      </c>
      <c r="C17" s="486"/>
      <c r="D17" s="486"/>
      <c r="E17" s="487"/>
      <c r="F17" s="465">
        <f>'1注文書 (入力用)'!N31</f>
        <v>0</v>
      </c>
      <c r="G17" s="466"/>
      <c r="H17" s="466"/>
      <c r="I17" s="466"/>
      <c r="J17" s="466"/>
      <c r="K17" s="467"/>
      <c r="L17" s="468" t="s">
        <v>177</v>
      </c>
      <c r="M17" s="476"/>
      <c r="N17" s="476"/>
      <c r="O17" s="477"/>
      <c r="P17" s="489">
        <f>'1注文書 (入力用)'!P32</f>
        <v>0</v>
      </c>
      <c r="Q17" s="490"/>
      <c r="R17" s="490"/>
      <c r="S17" s="210" t="s">
        <v>30</v>
      </c>
      <c r="T17" s="468" t="s">
        <v>175</v>
      </c>
      <c r="U17" s="476"/>
      <c r="V17" s="476"/>
      <c r="W17" s="477"/>
      <c r="X17" s="491" t="str">
        <f>'1注文書 (入力用)'!N32</f>
        <v>R　年　月　日</v>
      </c>
      <c r="Y17" s="488"/>
      <c r="Z17" s="488"/>
      <c r="AA17" s="488"/>
      <c r="AB17" s="488"/>
      <c r="AC17" s="209"/>
      <c r="AD17" s="468" t="s">
        <v>174</v>
      </c>
      <c r="AE17" s="476"/>
      <c r="AF17" s="476"/>
      <c r="AG17" s="477"/>
      <c r="AH17" s="485" t="str">
        <f>'1注文書 (入力用)'!H8</f>
        <v>（年号）</v>
      </c>
      <c r="AI17" s="466"/>
      <c r="AJ17" s="466"/>
      <c r="AK17" s="466"/>
      <c r="AL17" s="466"/>
      <c r="AM17" s="467"/>
    </row>
    <row r="18" spans="2:41" ht="15" customHeight="1">
      <c r="B18" s="462" t="s">
        <v>173</v>
      </c>
      <c r="C18" s="486"/>
      <c r="D18" s="486"/>
      <c r="E18" s="487"/>
      <c r="F18" s="465">
        <f>'1注文書 (入力用)'!P31</f>
        <v>0</v>
      </c>
      <c r="G18" s="466"/>
      <c r="H18" s="466"/>
      <c r="I18" s="466"/>
      <c r="J18" s="466"/>
      <c r="K18" s="467"/>
      <c r="L18" s="462" t="s">
        <v>172</v>
      </c>
      <c r="M18" s="463"/>
      <c r="N18" s="463"/>
      <c r="O18" s="464"/>
      <c r="P18" s="492">
        <f>'1注文書 (入力用)'!N35</f>
        <v>0</v>
      </c>
      <c r="Q18" s="492"/>
      <c r="R18" s="492"/>
      <c r="S18" s="492"/>
      <c r="T18" s="462" t="s">
        <v>171</v>
      </c>
      <c r="U18" s="463"/>
      <c r="V18" s="463"/>
      <c r="W18" s="464"/>
      <c r="X18" s="493">
        <f>'1注文書 (入力用)'!P33</f>
        <v>0</v>
      </c>
      <c r="Y18" s="494"/>
      <c r="Z18" s="494"/>
      <c r="AA18" s="494"/>
      <c r="AB18" s="211" t="s">
        <v>170</v>
      </c>
      <c r="AC18" s="209"/>
      <c r="AD18" s="462" t="s">
        <v>169</v>
      </c>
      <c r="AE18" s="463"/>
      <c r="AF18" s="463"/>
      <c r="AG18" s="464"/>
      <c r="AH18" s="465" t="s">
        <v>251</v>
      </c>
      <c r="AI18" s="466"/>
      <c r="AJ18" s="466"/>
      <c r="AK18" s="466"/>
      <c r="AL18" s="466"/>
      <c r="AM18" s="467"/>
    </row>
    <row r="19" spans="2:41" ht="15" customHeight="1">
      <c r="AD19" s="462" t="s">
        <v>168</v>
      </c>
      <c r="AE19" s="463"/>
      <c r="AF19" s="463"/>
      <c r="AG19" s="464"/>
      <c r="AH19" s="495">
        <f>'1注文書 (入力用)'!F22</f>
        <v>0</v>
      </c>
      <c r="AI19" s="496"/>
      <c r="AJ19" s="496"/>
      <c r="AK19" s="496"/>
      <c r="AL19" s="496"/>
      <c r="AM19" s="497"/>
    </row>
    <row r="20" spans="2:41" ht="20.100000000000001" customHeight="1">
      <c r="B20" s="516" t="s">
        <v>167</v>
      </c>
      <c r="C20" s="517"/>
      <c r="D20" s="498" t="s">
        <v>166</v>
      </c>
      <c r="E20" s="498"/>
      <c r="F20" s="498"/>
      <c r="G20" s="498"/>
      <c r="H20" s="498"/>
      <c r="I20" s="498"/>
      <c r="J20" s="498"/>
      <c r="K20" s="498"/>
      <c r="L20" s="498"/>
      <c r="M20" s="498"/>
      <c r="N20" s="498"/>
      <c r="O20" s="499"/>
      <c r="P20" s="499"/>
      <c r="Q20" s="499"/>
      <c r="R20" s="499"/>
      <c r="S20" s="499"/>
      <c r="T20" s="499"/>
      <c r="U20" s="499"/>
      <c r="W20" s="212" t="s">
        <v>165</v>
      </c>
      <c r="X20" s="200"/>
      <c r="Y20" s="200"/>
      <c r="Z20" s="200"/>
      <c r="AA20" s="200"/>
      <c r="AB20" s="200"/>
      <c r="AC20" s="200"/>
      <c r="AD20" s="213"/>
      <c r="AE20" s="213"/>
      <c r="AF20" s="213"/>
      <c r="AG20" s="213"/>
      <c r="AH20" s="213"/>
      <c r="AI20" s="213"/>
      <c r="AJ20" s="213"/>
      <c r="AK20" s="213"/>
      <c r="AL20" s="213"/>
      <c r="AM20" s="213"/>
      <c r="AN20" s="200"/>
      <c r="AO20" s="200"/>
    </row>
    <row r="21" spans="2:41" ht="20.100000000000001" customHeight="1">
      <c r="B21" s="518"/>
      <c r="C21" s="519"/>
      <c r="D21" s="498" t="s">
        <v>164</v>
      </c>
      <c r="E21" s="498"/>
      <c r="F21" s="498"/>
      <c r="G21" s="498"/>
      <c r="H21" s="498"/>
      <c r="I21" s="498"/>
      <c r="J21" s="498"/>
      <c r="K21" s="498"/>
      <c r="L21" s="498"/>
      <c r="M21" s="498"/>
      <c r="N21" s="498"/>
      <c r="O21" s="499"/>
      <c r="P21" s="499"/>
      <c r="Q21" s="499"/>
      <c r="R21" s="499"/>
      <c r="S21" s="499"/>
      <c r="T21" s="499"/>
      <c r="U21" s="499"/>
      <c r="W21" s="522">
        <f>'1注文書 (入力用)'!P34</f>
        <v>0</v>
      </c>
      <c r="X21" s="522"/>
      <c r="Y21" s="522"/>
      <c r="Z21" s="522"/>
      <c r="AA21" s="522"/>
      <c r="AB21" s="522"/>
      <c r="AC21" s="522"/>
      <c r="AD21" s="522"/>
      <c r="AE21" s="522"/>
      <c r="AF21" s="522"/>
      <c r="AG21" s="522"/>
      <c r="AH21" s="522"/>
      <c r="AI21" s="522"/>
      <c r="AJ21" s="522"/>
      <c r="AK21" s="522"/>
      <c r="AL21" s="522"/>
      <c r="AM21" s="522"/>
    </row>
    <row r="22" spans="2:41" ht="20.100000000000001" customHeight="1" thickBot="1">
      <c r="B22" s="518"/>
      <c r="C22" s="519"/>
      <c r="D22" s="498" t="s">
        <v>163</v>
      </c>
      <c r="E22" s="498"/>
      <c r="F22" s="498"/>
      <c r="G22" s="498"/>
      <c r="H22" s="498"/>
      <c r="I22" s="498"/>
      <c r="J22" s="498"/>
      <c r="K22" s="498"/>
      <c r="L22" s="498"/>
      <c r="M22" s="498"/>
      <c r="N22" s="498"/>
      <c r="O22" s="499"/>
      <c r="P22" s="499"/>
      <c r="Q22" s="499"/>
      <c r="R22" s="499"/>
      <c r="S22" s="499"/>
      <c r="T22" s="499"/>
      <c r="U22" s="499"/>
      <c r="W22" s="523"/>
      <c r="X22" s="523"/>
      <c r="Y22" s="523"/>
      <c r="Z22" s="523"/>
      <c r="AA22" s="523"/>
      <c r="AB22" s="523"/>
      <c r="AC22" s="523"/>
      <c r="AD22" s="523"/>
      <c r="AE22" s="523"/>
      <c r="AF22" s="523"/>
      <c r="AG22" s="523"/>
      <c r="AH22" s="523"/>
      <c r="AI22" s="523"/>
      <c r="AJ22" s="523"/>
      <c r="AK22" s="523"/>
      <c r="AL22" s="523"/>
      <c r="AM22" s="523"/>
    </row>
    <row r="23" spans="2:41" ht="20.100000000000001" customHeight="1">
      <c r="B23" s="518"/>
      <c r="C23" s="519"/>
      <c r="D23" s="498" t="s">
        <v>162</v>
      </c>
      <c r="E23" s="498"/>
      <c r="F23" s="498"/>
      <c r="G23" s="498"/>
      <c r="H23" s="498"/>
      <c r="I23" s="498"/>
      <c r="J23" s="498"/>
      <c r="K23" s="498"/>
      <c r="L23" s="498"/>
      <c r="M23" s="498"/>
      <c r="N23" s="498"/>
      <c r="O23" s="499">
        <f>AH39</f>
        <v>0</v>
      </c>
      <c r="P23" s="499"/>
      <c r="Q23" s="499"/>
      <c r="R23" s="499"/>
      <c r="S23" s="499"/>
      <c r="T23" s="499"/>
      <c r="U23" s="499"/>
      <c r="W23" s="201" t="s">
        <v>161</v>
      </c>
      <c r="AD23" s="201" t="s">
        <v>160</v>
      </c>
    </row>
    <row r="24" spans="2:41" ht="20.100000000000001" customHeight="1">
      <c r="B24" s="518"/>
      <c r="C24" s="519"/>
      <c r="D24" s="498"/>
      <c r="E24" s="498"/>
      <c r="F24" s="498"/>
      <c r="G24" s="498"/>
      <c r="H24" s="498"/>
      <c r="I24" s="498"/>
      <c r="J24" s="498"/>
      <c r="K24" s="498"/>
      <c r="L24" s="498"/>
      <c r="M24" s="498"/>
      <c r="N24" s="498"/>
      <c r="O24" s="499"/>
      <c r="P24" s="499"/>
      <c r="Q24" s="499"/>
      <c r="R24" s="499"/>
      <c r="S24" s="499"/>
      <c r="T24" s="499"/>
      <c r="U24" s="499"/>
      <c r="W24" s="500" t="s">
        <v>159</v>
      </c>
      <c r="X24" s="500"/>
      <c r="Y24" s="500"/>
      <c r="Z24" s="500"/>
      <c r="AA24" s="500"/>
      <c r="AB24" s="500"/>
      <c r="AC24" s="500"/>
      <c r="AD24" s="500"/>
      <c r="AE24" s="500"/>
      <c r="AF24" s="500"/>
      <c r="AG24" s="500"/>
      <c r="AH24" s="500"/>
      <c r="AI24" s="500"/>
      <c r="AJ24" s="500"/>
      <c r="AK24" s="500"/>
      <c r="AL24" s="500"/>
      <c r="AM24" s="500"/>
      <c r="AN24" s="214"/>
    </row>
    <row r="25" spans="2:41" ht="20.100000000000001" customHeight="1">
      <c r="B25" s="520"/>
      <c r="C25" s="521"/>
      <c r="D25" s="501" t="s">
        <v>158</v>
      </c>
      <c r="E25" s="501"/>
      <c r="F25" s="501"/>
      <c r="G25" s="501"/>
      <c r="H25" s="501"/>
      <c r="I25" s="501"/>
      <c r="J25" s="501"/>
      <c r="K25" s="501"/>
      <c r="L25" s="501"/>
      <c r="M25" s="501"/>
      <c r="N25" s="501"/>
      <c r="O25" s="502">
        <f>SUM(O20:U24)</f>
        <v>0</v>
      </c>
      <c r="P25" s="502"/>
      <c r="Q25" s="502"/>
      <c r="R25" s="502"/>
      <c r="S25" s="502"/>
      <c r="T25" s="502"/>
      <c r="U25" s="502"/>
      <c r="W25" s="500"/>
      <c r="X25" s="500"/>
      <c r="Y25" s="500"/>
      <c r="Z25" s="500"/>
      <c r="AA25" s="500"/>
      <c r="AB25" s="500"/>
      <c r="AC25" s="500"/>
      <c r="AD25" s="500"/>
      <c r="AE25" s="500"/>
      <c r="AF25" s="500"/>
      <c r="AG25" s="500"/>
      <c r="AH25" s="500"/>
      <c r="AI25" s="500"/>
      <c r="AJ25" s="500"/>
      <c r="AK25" s="500"/>
      <c r="AL25" s="500"/>
      <c r="AM25" s="500"/>
      <c r="AN25" s="215"/>
    </row>
    <row r="26" spans="2:41" ht="20.100000000000001" customHeight="1">
      <c r="B26" s="512"/>
      <c r="C26" s="512"/>
      <c r="D26" s="512"/>
      <c r="E26" s="512"/>
      <c r="F26" s="512"/>
      <c r="G26" s="512"/>
      <c r="H26" s="512"/>
      <c r="I26" s="512"/>
      <c r="J26" s="512"/>
      <c r="K26" s="512"/>
      <c r="L26" s="512"/>
      <c r="M26" s="513"/>
      <c r="N26" s="513"/>
      <c r="O26" s="513"/>
      <c r="P26" s="513"/>
      <c r="Q26" s="513"/>
      <c r="R26" s="513"/>
      <c r="S26" s="513"/>
      <c r="T26" s="513"/>
      <c r="U26" s="513"/>
      <c r="W26" s="500" t="s">
        <v>157</v>
      </c>
      <c r="X26" s="500"/>
      <c r="Y26" s="500"/>
      <c r="Z26" s="500"/>
      <c r="AA26" s="500"/>
      <c r="AB26" s="500"/>
      <c r="AC26" s="500"/>
      <c r="AD26" s="500"/>
      <c r="AE26" s="500"/>
      <c r="AF26" s="500"/>
      <c r="AG26" s="500"/>
      <c r="AH26" s="500"/>
      <c r="AI26" s="500"/>
      <c r="AJ26" s="500"/>
      <c r="AK26" s="500"/>
      <c r="AL26" s="500"/>
      <c r="AM26" s="500"/>
      <c r="AN26" s="216"/>
    </row>
    <row r="27" spans="2:41" ht="20.100000000000001" customHeight="1">
      <c r="B27" s="514" t="s">
        <v>156</v>
      </c>
      <c r="C27" s="514"/>
      <c r="D27" s="515"/>
      <c r="E27" s="515"/>
      <c r="F27" s="515"/>
      <c r="G27" s="515"/>
      <c r="H27" s="515"/>
      <c r="I27" s="515"/>
      <c r="J27" s="515"/>
      <c r="K27" s="515"/>
      <c r="L27" s="515"/>
      <c r="M27" s="515"/>
      <c r="N27" s="515"/>
      <c r="O27" s="515"/>
      <c r="P27" s="515"/>
      <c r="Q27" s="515"/>
      <c r="R27" s="515"/>
      <c r="S27" s="515"/>
      <c r="T27" s="515"/>
      <c r="U27" s="515"/>
      <c r="W27" s="500"/>
      <c r="X27" s="500"/>
      <c r="Y27" s="500"/>
      <c r="Z27" s="500"/>
      <c r="AA27" s="500"/>
      <c r="AB27" s="500"/>
      <c r="AC27" s="500"/>
      <c r="AD27" s="500"/>
      <c r="AE27" s="500"/>
      <c r="AF27" s="500"/>
      <c r="AG27" s="500"/>
      <c r="AH27" s="500"/>
      <c r="AI27" s="500"/>
      <c r="AJ27" s="500"/>
      <c r="AK27" s="500"/>
      <c r="AL27" s="500"/>
      <c r="AM27" s="500"/>
      <c r="AN27" s="216"/>
    </row>
    <row r="28" spans="2:41" ht="20.100000000000001" customHeight="1">
      <c r="B28" s="524" t="s">
        <v>155</v>
      </c>
      <c r="C28" s="525"/>
      <c r="D28" s="528"/>
      <c r="E28" s="529"/>
      <c r="F28" s="529"/>
      <c r="G28" s="529"/>
      <c r="H28" s="529"/>
      <c r="I28" s="529"/>
      <c r="J28" s="529"/>
      <c r="K28" s="529"/>
      <c r="L28" s="529"/>
      <c r="M28" s="529"/>
      <c r="N28" s="529"/>
      <c r="O28" s="530"/>
      <c r="P28" s="530"/>
      <c r="Q28" s="530"/>
      <c r="R28" s="530"/>
      <c r="S28" s="530"/>
      <c r="T28" s="530"/>
      <c r="U28" s="531"/>
      <c r="W28" s="532" t="s">
        <v>154</v>
      </c>
      <c r="X28" s="532"/>
      <c r="Y28" s="532"/>
      <c r="Z28" s="532"/>
      <c r="AA28" s="532"/>
      <c r="AB28" s="532"/>
      <c r="AC28" s="532"/>
      <c r="AD28" s="532"/>
      <c r="AE28" s="532"/>
      <c r="AF28" s="532"/>
      <c r="AG28" s="532"/>
      <c r="AH28" s="532"/>
      <c r="AI28" s="532"/>
      <c r="AJ28" s="532"/>
      <c r="AK28" s="532"/>
      <c r="AL28" s="532"/>
      <c r="AM28" s="532"/>
      <c r="AN28" s="216"/>
    </row>
    <row r="29" spans="2:41" ht="20.100000000000001" customHeight="1">
      <c r="B29" s="518"/>
      <c r="C29" s="519"/>
      <c r="D29" s="508"/>
      <c r="E29" s="509"/>
      <c r="F29" s="509"/>
      <c r="G29" s="509"/>
      <c r="H29" s="509"/>
      <c r="I29" s="509"/>
      <c r="J29" s="509"/>
      <c r="K29" s="509"/>
      <c r="L29" s="509"/>
      <c r="M29" s="509"/>
      <c r="N29" s="509"/>
      <c r="O29" s="533"/>
      <c r="P29" s="533"/>
      <c r="Q29" s="533"/>
      <c r="R29" s="533"/>
      <c r="S29" s="533"/>
      <c r="T29" s="533"/>
      <c r="U29" s="534"/>
      <c r="W29" s="508"/>
      <c r="X29" s="509"/>
      <c r="Y29" s="509"/>
      <c r="Z29" s="509"/>
      <c r="AA29" s="509"/>
      <c r="AB29" s="509"/>
      <c r="AC29" s="509"/>
      <c r="AD29" s="509"/>
      <c r="AE29" s="509"/>
      <c r="AF29" s="509"/>
      <c r="AG29" s="509"/>
      <c r="AH29" s="510"/>
      <c r="AI29" s="510"/>
      <c r="AJ29" s="510"/>
      <c r="AK29" s="510"/>
      <c r="AL29" s="510"/>
      <c r="AM29" s="511"/>
      <c r="AN29" s="216"/>
    </row>
    <row r="30" spans="2:41" ht="20.100000000000001" customHeight="1">
      <c r="B30" s="518"/>
      <c r="C30" s="519"/>
      <c r="D30" s="508"/>
      <c r="E30" s="509"/>
      <c r="F30" s="509"/>
      <c r="G30" s="509"/>
      <c r="H30" s="509"/>
      <c r="I30" s="509"/>
      <c r="J30" s="509"/>
      <c r="K30" s="509"/>
      <c r="L30" s="509"/>
      <c r="M30" s="509"/>
      <c r="N30" s="509"/>
      <c r="O30" s="533"/>
      <c r="P30" s="533"/>
      <c r="Q30" s="533"/>
      <c r="R30" s="533"/>
      <c r="S30" s="533"/>
      <c r="T30" s="533"/>
      <c r="U30" s="534"/>
      <c r="W30" s="508"/>
      <c r="X30" s="509"/>
      <c r="Y30" s="509"/>
      <c r="Z30" s="509"/>
      <c r="AA30" s="509"/>
      <c r="AB30" s="509"/>
      <c r="AC30" s="509"/>
      <c r="AD30" s="509"/>
      <c r="AE30" s="509"/>
      <c r="AF30" s="509"/>
      <c r="AG30" s="509"/>
      <c r="AH30" s="510"/>
      <c r="AI30" s="510"/>
      <c r="AJ30" s="510"/>
      <c r="AK30" s="510"/>
      <c r="AL30" s="510"/>
      <c r="AM30" s="511"/>
      <c r="AN30" s="216"/>
    </row>
    <row r="31" spans="2:41" ht="20.100000000000001" customHeight="1">
      <c r="B31" s="518"/>
      <c r="C31" s="519"/>
      <c r="D31" s="508"/>
      <c r="E31" s="509"/>
      <c r="F31" s="509"/>
      <c r="G31" s="509"/>
      <c r="H31" s="509"/>
      <c r="I31" s="509"/>
      <c r="J31" s="509"/>
      <c r="K31" s="509"/>
      <c r="L31" s="509"/>
      <c r="M31" s="509"/>
      <c r="N31" s="509"/>
      <c r="O31" s="533"/>
      <c r="P31" s="533"/>
      <c r="Q31" s="533"/>
      <c r="R31" s="533"/>
      <c r="S31" s="533"/>
      <c r="T31" s="533"/>
      <c r="U31" s="534"/>
      <c r="W31" s="508"/>
      <c r="X31" s="509"/>
      <c r="Y31" s="509"/>
      <c r="Z31" s="509"/>
      <c r="AA31" s="509"/>
      <c r="AB31" s="509"/>
      <c r="AC31" s="509"/>
      <c r="AD31" s="509"/>
      <c r="AE31" s="509"/>
      <c r="AF31" s="509"/>
      <c r="AG31" s="509"/>
      <c r="AH31" s="510"/>
      <c r="AI31" s="510"/>
      <c r="AJ31" s="510"/>
      <c r="AK31" s="510"/>
      <c r="AL31" s="510"/>
      <c r="AM31" s="511"/>
      <c r="AN31" s="217"/>
    </row>
    <row r="32" spans="2:41" ht="20.100000000000001" customHeight="1" thickBot="1">
      <c r="B32" s="518"/>
      <c r="C32" s="519"/>
      <c r="D32" s="535"/>
      <c r="E32" s="536"/>
      <c r="F32" s="536"/>
      <c r="G32" s="536"/>
      <c r="H32" s="536"/>
      <c r="I32" s="536"/>
      <c r="J32" s="536"/>
      <c r="K32" s="536"/>
      <c r="L32" s="536"/>
      <c r="M32" s="536"/>
      <c r="N32" s="536"/>
      <c r="O32" s="537"/>
      <c r="P32" s="537"/>
      <c r="Q32" s="537"/>
      <c r="R32" s="537"/>
      <c r="S32" s="537"/>
      <c r="T32" s="537"/>
      <c r="U32" s="538"/>
      <c r="W32" s="508"/>
      <c r="X32" s="509"/>
      <c r="Y32" s="509"/>
      <c r="Z32" s="509"/>
      <c r="AA32" s="509"/>
      <c r="AB32" s="509"/>
      <c r="AC32" s="509"/>
      <c r="AD32" s="509"/>
      <c r="AE32" s="509"/>
      <c r="AF32" s="509"/>
      <c r="AG32" s="509"/>
      <c r="AH32" s="510"/>
      <c r="AI32" s="510"/>
      <c r="AJ32" s="510"/>
      <c r="AK32" s="510"/>
      <c r="AL32" s="510"/>
      <c r="AM32" s="511"/>
    </row>
    <row r="33" spans="2:40" ht="20.100000000000001" customHeight="1" thickTop="1">
      <c r="B33" s="526"/>
      <c r="C33" s="527"/>
      <c r="D33" s="503" t="s">
        <v>153</v>
      </c>
      <c r="E33" s="504"/>
      <c r="F33" s="504"/>
      <c r="G33" s="504"/>
      <c r="H33" s="504"/>
      <c r="I33" s="504"/>
      <c r="J33" s="504"/>
      <c r="K33" s="504"/>
      <c r="L33" s="504"/>
      <c r="M33" s="504"/>
      <c r="N33" s="504"/>
      <c r="O33" s="505">
        <f>SUM(O28:U32)</f>
        <v>0</v>
      </c>
      <c r="P33" s="506"/>
      <c r="Q33" s="506"/>
      <c r="R33" s="506"/>
      <c r="S33" s="506"/>
      <c r="T33" s="506"/>
      <c r="U33" s="507"/>
      <c r="W33" s="508"/>
      <c r="X33" s="509"/>
      <c r="Y33" s="509"/>
      <c r="Z33" s="509"/>
      <c r="AA33" s="509"/>
      <c r="AB33" s="509"/>
      <c r="AC33" s="509"/>
      <c r="AD33" s="509"/>
      <c r="AE33" s="509"/>
      <c r="AF33" s="509"/>
      <c r="AG33" s="509"/>
      <c r="AH33" s="510"/>
      <c r="AI33" s="510"/>
      <c r="AJ33" s="510"/>
      <c r="AK33" s="510"/>
      <c r="AL33" s="510"/>
      <c r="AM33" s="511"/>
    </row>
    <row r="34" spans="2:40" ht="20.100000000000001" customHeight="1">
      <c r="B34" s="539" t="s">
        <v>152</v>
      </c>
      <c r="C34" s="541" t="s">
        <v>151</v>
      </c>
      <c r="D34" s="544"/>
      <c r="E34" s="545"/>
      <c r="F34" s="545"/>
      <c r="G34" s="545"/>
      <c r="H34" s="545"/>
      <c r="I34" s="545"/>
      <c r="J34" s="545"/>
      <c r="K34" s="545"/>
      <c r="L34" s="545"/>
      <c r="M34" s="545"/>
      <c r="N34" s="545"/>
      <c r="O34" s="530"/>
      <c r="P34" s="530"/>
      <c r="Q34" s="530"/>
      <c r="R34" s="530"/>
      <c r="S34" s="530"/>
      <c r="T34" s="530"/>
      <c r="U34" s="531"/>
      <c r="W34" s="508"/>
      <c r="X34" s="509"/>
      <c r="Y34" s="509"/>
      <c r="Z34" s="509"/>
      <c r="AA34" s="509"/>
      <c r="AB34" s="509"/>
      <c r="AC34" s="509"/>
      <c r="AD34" s="509"/>
      <c r="AE34" s="509"/>
      <c r="AF34" s="509"/>
      <c r="AG34" s="509"/>
      <c r="AH34" s="510"/>
      <c r="AI34" s="510"/>
      <c r="AJ34" s="510"/>
      <c r="AK34" s="510"/>
      <c r="AL34" s="510"/>
      <c r="AM34" s="511"/>
    </row>
    <row r="35" spans="2:40" ht="20.100000000000001" customHeight="1">
      <c r="B35" s="540"/>
      <c r="C35" s="542"/>
      <c r="D35" s="546"/>
      <c r="E35" s="547"/>
      <c r="F35" s="547"/>
      <c r="G35" s="547"/>
      <c r="H35" s="547"/>
      <c r="I35" s="547"/>
      <c r="J35" s="547"/>
      <c r="K35" s="547"/>
      <c r="L35" s="547"/>
      <c r="M35" s="547"/>
      <c r="N35" s="547"/>
      <c r="O35" s="533"/>
      <c r="P35" s="533"/>
      <c r="Q35" s="533"/>
      <c r="R35" s="533"/>
      <c r="S35" s="533"/>
      <c r="T35" s="533"/>
      <c r="U35" s="534"/>
      <c r="W35" s="508"/>
      <c r="X35" s="509"/>
      <c r="Y35" s="509"/>
      <c r="Z35" s="509"/>
      <c r="AA35" s="509"/>
      <c r="AB35" s="509"/>
      <c r="AC35" s="509"/>
      <c r="AD35" s="509"/>
      <c r="AE35" s="509"/>
      <c r="AF35" s="509"/>
      <c r="AG35" s="509"/>
      <c r="AH35" s="510"/>
      <c r="AI35" s="510"/>
      <c r="AJ35" s="510"/>
      <c r="AK35" s="510"/>
      <c r="AL35" s="510"/>
      <c r="AM35" s="511"/>
    </row>
    <row r="36" spans="2:40" ht="20.100000000000001" customHeight="1">
      <c r="B36" s="540"/>
      <c r="C36" s="542"/>
      <c r="D36" s="551"/>
      <c r="E36" s="552"/>
      <c r="F36" s="552"/>
      <c r="G36" s="552"/>
      <c r="H36" s="552"/>
      <c r="I36" s="552"/>
      <c r="J36" s="552"/>
      <c r="K36" s="552"/>
      <c r="L36" s="552"/>
      <c r="M36" s="552"/>
      <c r="N36" s="553"/>
      <c r="O36" s="533"/>
      <c r="P36" s="533"/>
      <c r="Q36" s="533"/>
      <c r="R36" s="533"/>
      <c r="S36" s="533"/>
      <c r="T36" s="533"/>
      <c r="U36" s="534"/>
      <c r="W36" s="508"/>
      <c r="X36" s="509"/>
      <c r="Y36" s="509"/>
      <c r="Z36" s="509"/>
      <c r="AA36" s="509"/>
      <c r="AB36" s="509"/>
      <c r="AC36" s="509"/>
      <c r="AD36" s="509"/>
      <c r="AE36" s="509"/>
      <c r="AF36" s="509"/>
      <c r="AG36" s="509"/>
      <c r="AH36" s="510"/>
      <c r="AI36" s="510"/>
      <c r="AJ36" s="510"/>
      <c r="AK36" s="510"/>
      <c r="AL36" s="510"/>
      <c r="AM36" s="511"/>
    </row>
    <row r="37" spans="2:40" ht="20.100000000000001" customHeight="1">
      <c r="B37" s="540"/>
      <c r="C37" s="542"/>
      <c r="D37" s="508"/>
      <c r="E37" s="509"/>
      <c r="F37" s="509"/>
      <c r="G37" s="509"/>
      <c r="H37" s="509"/>
      <c r="I37" s="509"/>
      <c r="J37" s="509"/>
      <c r="K37" s="509"/>
      <c r="L37" s="509"/>
      <c r="M37" s="509"/>
      <c r="N37" s="509"/>
      <c r="O37" s="533"/>
      <c r="P37" s="533"/>
      <c r="Q37" s="533"/>
      <c r="R37" s="533"/>
      <c r="S37" s="533"/>
      <c r="T37" s="533"/>
      <c r="U37" s="534"/>
      <c r="W37" s="508" t="s">
        <v>149</v>
      </c>
      <c r="X37" s="509"/>
      <c r="Y37" s="509"/>
      <c r="Z37" s="509"/>
      <c r="AA37" s="509"/>
      <c r="AB37" s="509"/>
      <c r="AC37" s="509"/>
      <c r="AD37" s="509"/>
      <c r="AE37" s="509"/>
      <c r="AF37" s="509"/>
      <c r="AG37" s="509"/>
      <c r="AH37" s="510">
        <f>SUM(AH27:AM36)</f>
        <v>0</v>
      </c>
      <c r="AI37" s="510"/>
      <c r="AJ37" s="510"/>
      <c r="AK37" s="510"/>
      <c r="AL37" s="510"/>
      <c r="AM37" s="511"/>
      <c r="AN37" s="218"/>
    </row>
    <row r="38" spans="2:40" ht="20.100000000000001" customHeight="1" thickBot="1">
      <c r="B38" s="540"/>
      <c r="C38" s="542"/>
      <c r="D38" s="551"/>
      <c r="E38" s="552"/>
      <c r="F38" s="552"/>
      <c r="G38" s="552"/>
      <c r="H38" s="552"/>
      <c r="I38" s="552"/>
      <c r="J38" s="552"/>
      <c r="K38" s="552"/>
      <c r="L38" s="552"/>
      <c r="M38" s="552"/>
      <c r="N38" s="553"/>
      <c r="O38" s="533"/>
      <c r="P38" s="533"/>
      <c r="Q38" s="533"/>
      <c r="R38" s="533"/>
      <c r="S38" s="533"/>
      <c r="T38" s="533"/>
      <c r="U38" s="534"/>
      <c r="V38" s="219"/>
      <c r="W38" s="535" t="s">
        <v>147</v>
      </c>
      <c r="X38" s="536"/>
      <c r="Y38" s="536"/>
      <c r="Z38" s="536"/>
      <c r="AA38" s="536"/>
      <c r="AB38" s="536"/>
      <c r="AC38" s="536"/>
      <c r="AD38" s="536"/>
      <c r="AE38" s="536"/>
      <c r="AF38" s="536"/>
      <c r="AG38" s="536"/>
      <c r="AH38" s="556">
        <f>AH37*0.1</f>
        <v>0</v>
      </c>
      <c r="AI38" s="556"/>
      <c r="AJ38" s="556"/>
      <c r="AK38" s="556"/>
      <c r="AL38" s="556"/>
      <c r="AM38" s="557"/>
      <c r="AN38" s="218"/>
    </row>
    <row r="39" spans="2:40" ht="20.100000000000001" customHeight="1" thickTop="1">
      <c r="B39" s="540"/>
      <c r="C39" s="542"/>
      <c r="D39" s="508"/>
      <c r="E39" s="509"/>
      <c r="F39" s="509"/>
      <c r="G39" s="509"/>
      <c r="H39" s="509"/>
      <c r="I39" s="509"/>
      <c r="J39" s="509"/>
      <c r="K39" s="509"/>
      <c r="L39" s="509"/>
      <c r="M39" s="509"/>
      <c r="N39" s="509"/>
      <c r="O39" s="533"/>
      <c r="P39" s="533"/>
      <c r="Q39" s="533"/>
      <c r="R39" s="533"/>
      <c r="S39" s="533"/>
      <c r="T39" s="533"/>
      <c r="U39" s="534"/>
      <c r="V39" s="219"/>
      <c r="W39" s="554" t="s">
        <v>150</v>
      </c>
      <c r="X39" s="555"/>
      <c r="Y39" s="555"/>
      <c r="Z39" s="555"/>
      <c r="AA39" s="555"/>
      <c r="AB39" s="555"/>
      <c r="AC39" s="555"/>
      <c r="AD39" s="555"/>
      <c r="AE39" s="555"/>
      <c r="AF39" s="555"/>
      <c r="AG39" s="555"/>
      <c r="AH39" s="548">
        <f>SUM(AH37:AM38)</f>
        <v>0</v>
      </c>
      <c r="AI39" s="549"/>
      <c r="AJ39" s="549"/>
      <c r="AK39" s="549"/>
      <c r="AL39" s="549"/>
      <c r="AM39" s="550"/>
      <c r="AN39" s="218"/>
    </row>
    <row r="40" spans="2:40" ht="20.100000000000001" customHeight="1">
      <c r="B40" s="540"/>
      <c r="C40" s="542"/>
      <c r="D40" s="508"/>
      <c r="E40" s="509"/>
      <c r="F40" s="509"/>
      <c r="G40" s="509"/>
      <c r="H40" s="509"/>
      <c r="I40" s="509"/>
      <c r="J40" s="509"/>
      <c r="K40" s="509"/>
      <c r="L40" s="509"/>
      <c r="M40" s="509"/>
      <c r="N40" s="509"/>
      <c r="O40" s="558"/>
      <c r="P40" s="558"/>
      <c r="Q40" s="558"/>
      <c r="R40" s="558"/>
      <c r="S40" s="558"/>
      <c r="T40" s="558"/>
      <c r="U40" s="559"/>
      <c r="V40" s="219"/>
      <c r="W40" s="208"/>
      <c r="X40" s="208"/>
      <c r="Y40" s="208"/>
      <c r="Z40" s="208"/>
      <c r="AA40" s="208"/>
      <c r="AB40" s="208"/>
      <c r="AC40" s="208"/>
      <c r="AD40" s="208"/>
      <c r="AE40" s="208"/>
      <c r="AF40" s="208"/>
      <c r="AG40" s="208"/>
      <c r="AH40" s="220"/>
      <c r="AI40" s="220"/>
      <c r="AJ40" s="220"/>
      <c r="AK40" s="220"/>
      <c r="AL40" s="220"/>
      <c r="AM40" s="220"/>
    </row>
    <row r="41" spans="2:40" ht="20.100000000000001" customHeight="1">
      <c r="B41" s="540"/>
      <c r="C41" s="542"/>
      <c r="D41" s="508" t="s">
        <v>149</v>
      </c>
      <c r="E41" s="509"/>
      <c r="F41" s="509"/>
      <c r="G41" s="509"/>
      <c r="H41" s="509"/>
      <c r="I41" s="509"/>
      <c r="J41" s="509"/>
      <c r="K41" s="509"/>
      <c r="L41" s="509"/>
      <c r="M41" s="509"/>
      <c r="N41" s="509"/>
      <c r="O41" s="533">
        <f>SUM(O34:U40)</f>
        <v>0</v>
      </c>
      <c r="P41" s="533"/>
      <c r="Q41" s="533"/>
      <c r="R41" s="533"/>
      <c r="S41" s="533"/>
      <c r="T41" s="533"/>
      <c r="U41" s="534"/>
      <c r="W41" s="532" t="s">
        <v>148</v>
      </c>
      <c r="X41" s="532"/>
      <c r="Y41" s="532"/>
      <c r="Z41" s="532"/>
      <c r="AA41" s="532"/>
      <c r="AB41" s="532"/>
      <c r="AC41" s="532"/>
      <c r="AD41" s="532"/>
      <c r="AE41" s="532"/>
      <c r="AF41" s="532"/>
      <c r="AG41" s="532"/>
      <c r="AH41" s="532"/>
      <c r="AI41" s="532"/>
      <c r="AJ41" s="532"/>
      <c r="AK41" s="532"/>
      <c r="AL41" s="532"/>
      <c r="AM41" s="532"/>
    </row>
    <row r="42" spans="2:40" ht="20.100000000000001" customHeight="1" thickBot="1">
      <c r="B42" s="540"/>
      <c r="C42" s="542"/>
      <c r="D42" s="535" t="s">
        <v>147</v>
      </c>
      <c r="E42" s="536"/>
      <c r="F42" s="536"/>
      <c r="G42" s="536"/>
      <c r="H42" s="536"/>
      <c r="I42" s="536"/>
      <c r="J42" s="536"/>
      <c r="K42" s="536"/>
      <c r="L42" s="536"/>
      <c r="M42" s="536"/>
      <c r="N42" s="536"/>
      <c r="O42" s="537">
        <f>O41*0.1</f>
        <v>0</v>
      </c>
      <c r="P42" s="537"/>
      <c r="Q42" s="537"/>
      <c r="R42" s="537"/>
      <c r="S42" s="537"/>
      <c r="T42" s="537"/>
      <c r="U42" s="538"/>
      <c r="V42" s="219"/>
      <c r="W42" s="560"/>
      <c r="X42" s="561"/>
      <c r="Y42" s="561"/>
      <c r="Z42" s="561"/>
      <c r="AA42" s="561"/>
      <c r="AB42" s="561"/>
      <c r="AC42" s="561"/>
      <c r="AD42" s="561"/>
      <c r="AE42" s="561"/>
      <c r="AF42" s="561"/>
      <c r="AG42" s="561"/>
      <c r="AH42" s="510"/>
      <c r="AI42" s="510"/>
      <c r="AJ42" s="510"/>
      <c r="AK42" s="510"/>
      <c r="AL42" s="510"/>
      <c r="AM42" s="511"/>
    </row>
    <row r="43" spans="2:40" ht="20.100000000000001" customHeight="1" thickTop="1">
      <c r="B43" s="540"/>
      <c r="C43" s="543"/>
      <c r="D43" s="503" t="s">
        <v>146</v>
      </c>
      <c r="E43" s="504"/>
      <c r="F43" s="504"/>
      <c r="G43" s="504"/>
      <c r="H43" s="504"/>
      <c r="I43" s="504"/>
      <c r="J43" s="504"/>
      <c r="K43" s="504"/>
      <c r="L43" s="504"/>
      <c r="M43" s="504"/>
      <c r="N43" s="504"/>
      <c r="O43" s="505">
        <f>SUM(O41:U42)</f>
        <v>0</v>
      </c>
      <c r="P43" s="506"/>
      <c r="Q43" s="506"/>
      <c r="R43" s="506"/>
      <c r="S43" s="506"/>
      <c r="T43" s="506"/>
      <c r="U43" s="507"/>
      <c r="W43" s="560"/>
      <c r="X43" s="561"/>
      <c r="Y43" s="561"/>
      <c r="Z43" s="561"/>
      <c r="AA43" s="561"/>
      <c r="AB43" s="561"/>
      <c r="AC43" s="561"/>
      <c r="AD43" s="561"/>
      <c r="AE43" s="561"/>
      <c r="AF43" s="561"/>
      <c r="AG43" s="561"/>
      <c r="AH43" s="510"/>
      <c r="AI43" s="510"/>
      <c r="AJ43" s="510"/>
      <c r="AK43" s="510"/>
      <c r="AL43" s="510"/>
      <c r="AM43" s="511"/>
    </row>
    <row r="44" spans="2:40" ht="20.100000000000001" customHeight="1">
      <c r="B44" s="540"/>
      <c r="C44" s="562" t="s">
        <v>145</v>
      </c>
      <c r="D44" s="528"/>
      <c r="E44" s="529"/>
      <c r="F44" s="529"/>
      <c r="G44" s="529"/>
      <c r="H44" s="529"/>
      <c r="I44" s="529"/>
      <c r="J44" s="529"/>
      <c r="K44" s="529"/>
      <c r="L44" s="529"/>
      <c r="M44" s="529"/>
      <c r="N44" s="529"/>
      <c r="O44" s="530"/>
      <c r="P44" s="530"/>
      <c r="Q44" s="530"/>
      <c r="R44" s="530"/>
      <c r="S44" s="530"/>
      <c r="T44" s="530"/>
      <c r="U44" s="531"/>
      <c r="W44" s="560"/>
      <c r="X44" s="561"/>
      <c r="Y44" s="561"/>
      <c r="Z44" s="561"/>
      <c r="AA44" s="561"/>
      <c r="AB44" s="561"/>
      <c r="AC44" s="561"/>
      <c r="AD44" s="561"/>
      <c r="AE44" s="561"/>
      <c r="AF44" s="561"/>
      <c r="AG44" s="561"/>
      <c r="AH44" s="510"/>
      <c r="AI44" s="510"/>
      <c r="AJ44" s="510"/>
      <c r="AK44" s="510"/>
      <c r="AL44" s="510"/>
      <c r="AM44" s="511"/>
    </row>
    <row r="45" spans="2:40" ht="20.100000000000001" customHeight="1">
      <c r="B45" s="540"/>
      <c r="C45" s="563"/>
      <c r="D45" s="508"/>
      <c r="E45" s="509"/>
      <c r="F45" s="509"/>
      <c r="G45" s="509"/>
      <c r="H45" s="509"/>
      <c r="I45" s="509"/>
      <c r="J45" s="509"/>
      <c r="K45" s="509"/>
      <c r="L45" s="509"/>
      <c r="M45" s="509"/>
      <c r="N45" s="509"/>
      <c r="O45" s="533"/>
      <c r="P45" s="533"/>
      <c r="Q45" s="533"/>
      <c r="R45" s="533"/>
      <c r="S45" s="533"/>
      <c r="T45" s="533"/>
      <c r="U45" s="534"/>
      <c r="W45" s="560"/>
      <c r="X45" s="561"/>
      <c r="Y45" s="561"/>
      <c r="Z45" s="561"/>
      <c r="AA45" s="561"/>
      <c r="AB45" s="561"/>
      <c r="AC45" s="561"/>
      <c r="AD45" s="561"/>
      <c r="AE45" s="561"/>
      <c r="AF45" s="561"/>
      <c r="AG45" s="561"/>
      <c r="AH45" s="510"/>
      <c r="AI45" s="510"/>
      <c r="AJ45" s="510"/>
      <c r="AK45" s="510"/>
      <c r="AL45" s="510"/>
      <c r="AM45" s="511"/>
    </row>
    <row r="46" spans="2:40" ht="20.100000000000001" customHeight="1">
      <c r="B46" s="540"/>
      <c r="C46" s="563"/>
      <c r="D46" s="508"/>
      <c r="E46" s="509"/>
      <c r="F46" s="509"/>
      <c r="G46" s="509"/>
      <c r="H46" s="509"/>
      <c r="I46" s="509"/>
      <c r="J46" s="509"/>
      <c r="K46" s="509"/>
      <c r="L46" s="509"/>
      <c r="M46" s="509"/>
      <c r="N46" s="509"/>
      <c r="O46" s="533"/>
      <c r="P46" s="533"/>
      <c r="Q46" s="533"/>
      <c r="R46" s="533"/>
      <c r="S46" s="533"/>
      <c r="T46" s="533"/>
      <c r="U46" s="534"/>
      <c r="V46" s="219"/>
      <c r="W46" s="560"/>
      <c r="X46" s="561"/>
      <c r="Y46" s="561"/>
      <c r="Z46" s="561"/>
      <c r="AA46" s="561"/>
      <c r="AB46" s="561"/>
      <c r="AC46" s="561"/>
      <c r="AD46" s="561"/>
      <c r="AE46" s="561"/>
      <c r="AF46" s="561"/>
      <c r="AG46" s="561"/>
      <c r="AH46" s="510"/>
      <c r="AI46" s="510"/>
      <c r="AJ46" s="510"/>
      <c r="AK46" s="510"/>
      <c r="AL46" s="510"/>
      <c r="AM46" s="511"/>
    </row>
    <row r="47" spans="2:40" ht="20.100000000000001" customHeight="1">
      <c r="B47" s="540"/>
      <c r="C47" s="563"/>
      <c r="D47" s="508"/>
      <c r="E47" s="509"/>
      <c r="F47" s="509"/>
      <c r="G47" s="509"/>
      <c r="H47" s="509"/>
      <c r="I47" s="509"/>
      <c r="J47" s="509"/>
      <c r="K47" s="509"/>
      <c r="L47" s="509"/>
      <c r="M47" s="509"/>
      <c r="N47" s="509"/>
      <c r="O47" s="533"/>
      <c r="P47" s="533"/>
      <c r="Q47" s="533"/>
      <c r="R47" s="533"/>
      <c r="S47" s="533"/>
      <c r="T47" s="533"/>
      <c r="U47" s="534"/>
      <c r="W47" s="560"/>
      <c r="X47" s="561"/>
      <c r="Y47" s="561"/>
      <c r="Z47" s="561"/>
      <c r="AA47" s="561"/>
      <c r="AB47" s="561"/>
      <c r="AC47" s="561"/>
      <c r="AD47" s="561"/>
      <c r="AE47" s="561"/>
      <c r="AF47" s="561"/>
      <c r="AG47" s="561"/>
      <c r="AH47" s="510"/>
      <c r="AI47" s="510"/>
      <c r="AJ47" s="510"/>
      <c r="AK47" s="510"/>
      <c r="AL47" s="510"/>
      <c r="AM47" s="511"/>
    </row>
    <row r="48" spans="2:40" ht="19.5" customHeight="1">
      <c r="B48" s="540"/>
      <c r="C48" s="563"/>
      <c r="D48" s="508"/>
      <c r="E48" s="509"/>
      <c r="F48" s="509"/>
      <c r="G48" s="509"/>
      <c r="H48" s="509"/>
      <c r="I48" s="509"/>
      <c r="J48" s="509"/>
      <c r="K48" s="509"/>
      <c r="L48" s="509"/>
      <c r="M48" s="509"/>
      <c r="N48" s="509"/>
      <c r="O48" s="533"/>
      <c r="P48" s="533"/>
      <c r="Q48" s="533"/>
      <c r="R48" s="533"/>
      <c r="S48" s="533"/>
      <c r="T48" s="533"/>
      <c r="U48" s="534"/>
      <c r="W48" s="560"/>
      <c r="X48" s="561"/>
      <c r="Y48" s="561"/>
      <c r="Z48" s="561"/>
      <c r="AA48" s="561"/>
      <c r="AB48" s="561"/>
      <c r="AC48" s="561"/>
      <c r="AD48" s="561"/>
      <c r="AE48" s="561"/>
      <c r="AF48" s="561"/>
      <c r="AG48" s="561"/>
      <c r="AH48" s="510"/>
      <c r="AI48" s="510"/>
      <c r="AJ48" s="510"/>
      <c r="AK48" s="510"/>
      <c r="AL48" s="510"/>
      <c r="AM48" s="511"/>
    </row>
    <row r="49" spans="2:39" ht="19.5" customHeight="1">
      <c r="B49" s="540"/>
      <c r="C49" s="563"/>
      <c r="D49" s="508"/>
      <c r="E49" s="509"/>
      <c r="F49" s="509"/>
      <c r="G49" s="509"/>
      <c r="H49" s="509"/>
      <c r="I49" s="509"/>
      <c r="J49" s="509"/>
      <c r="K49" s="509"/>
      <c r="L49" s="509"/>
      <c r="M49" s="509"/>
      <c r="N49" s="509"/>
      <c r="O49" s="533"/>
      <c r="P49" s="533"/>
      <c r="Q49" s="533"/>
      <c r="R49" s="533"/>
      <c r="S49" s="533"/>
      <c r="T49" s="533"/>
      <c r="U49" s="534"/>
      <c r="W49" s="560"/>
      <c r="X49" s="561"/>
      <c r="Y49" s="561"/>
      <c r="Z49" s="561"/>
      <c r="AA49" s="561"/>
      <c r="AB49" s="561"/>
      <c r="AC49" s="561"/>
      <c r="AD49" s="561"/>
      <c r="AE49" s="561"/>
      <c r="AF49" s="561"/>
      <c r="AG49" s="561"/>
      <c r="AH49" s="510"/>
      <c r="AI49" s="510"/>
      <c r="AJ49" s="510"/>
      <c r="AK49" s="510"/>
      <c r="AL49" s="510"/>
      <c r="AM49" s="511"/>
    </row>
    <row r="50" spans="2:39" ht="19.5" customHeight="1">
      <c r="B50" s="540"/>
      <c r="C50" s="563"/>
      <c r="D50" s="508"/>
      <c r="E50" s="509"/>
      <c r="F50" s="509"/>
      <c r="G50" s="509"/>
      <c r="H50" s="509"/>
      <c r="I50" s="509"/>
      <c r="J50" s="509"/>
      <c r="K50" s="509"/>
      <c r="L50" s="509"/>
      <c r="M50" s="509"/>
      <c r="N50" s="509"/>
      <c r="O50" s="533"/>
      <c r="P50" s="533"/>
      <c r="Q50" s="533"/>
      <c r="R50" s="533"/>
      <c r="S50" s="533"/>
      <c r="T50" s="533"/>
      <c r="U50" s="534"/>
      <c r="W50" s="508"/>
      <c r="X50" s="509"/>
      <c r="Y50" s="509"/>
      <c r="Z50" s="509"/>
      <c r="AA50" s="509"/>
      <c r="AB50" s="509"/>
      <c r="AC50" s="509"/>
      <c r="AD50" s="509"/>
      <c r="AE50" s="509"/>
      <c r="AF50" s="509"/>
      <c r="AG50" s="509"/>
      <c r="AH50" s="510"/>
      <c r="AI50" s="510"/>
      <c r="AJ50" s="510"/>
      <c r="AK50" s="510"/>
      <c r="AL50" s="510"/>
      <c r="AM50" s="511"/>
    </row>
    <row r="51" spans="2:39" ht="19.5" customHeight="1" thickBot="1">
      <c r="B51" s="540"/>
      <c r="C51" s="564"/>
      <c r="D51" s="535"/>
      <c r="E51" s="536"/>
      <c r="F51" s="536"/>
      <c r="G51" s="536"/>
      <c r="H51" s="536"/>
      <c r="I51" s="536"/>
      <c r="J51" s="536"/>
      <c r="K51" s="536"/>
      <c r="L51" s="536"/>
      <c r="M51" s="536"/>
      <c r="N51" s="536"/>
      <c r="O51" s="537"/>
      <c r="P51" s="537"/>
      <c r="Q51" s="537"/>
      <c r="R51" s="537"/>
      <c r="S51" s="537"/>
      <c r="T51" s="537"/>
      <c r="U51" s="538"/>
      <c r="W51" s="535"/>
      <c r="X51" s="536"/>
      <c r="Y51" s="536"/>
      <c r="Z51" s="536"/>
      <c r="AA51" s="536"/>
      <c r="AB51" s="536"/>
      <c r="AC51" s="536"/>
      <c r="AD51" s="536"/>
      <c r="AE51" s="536"/>
      <c r="AF51" s="536"/>
      <c r="AG51" s="536"/>
      <c r="AH51" s="556"/>
      <c r="AI51" s="556"/>
      <c r="AJ51" s="556"/>
      <c r="AK51" s="556"/>
      <c r="AL51" s="556"/>
      <c r="AM51" s="557"/>
    </row>
    <row r="52" spans="2:39" ht="15" customHeight="1" thickTop="1">
      <c r="D52" s="565" t="s">
        <v>144</v>
      </c>
      <c r="E52" s="566"/>
      <c r="F52" s="566"/>
      <c r="G52" s="566"/>
      <c r="H52" s="566"/>
      <c r="I52" s="566"/>
      <c r="J52" s="566"/>
      <c r="K52" s="566"/>
      <c r="L52" s="566"/>
      <c r="M52" s="566"/>
      <c r="N52" s="567"/>
      <c r="O52" s="568">
        <f>SUM(O44:U51)</f>
        <v>0</v>
      </c>
      <c r="P52" s="569"/>
      <c r="Q52" s="569"/>
      <c r="R52" s="569"/>
      <c r="S52" s="569"/>
      <c r="T52" s="569"/>
      <c r="U52" s="570"/>
      <c r="W52" s="554"/>
      <c r="X52" s="555"/>
      <c r="Y52" s="555"/>
      <c r="Z52" s="555"/>
      <c r="AA52" s="555"/>
      <c r="AB52" s="555"/>
      <c r="AC52" s="555"/>
      <c r="AD52" s="555"/>
      <c r="AE52" s="555"/>
      <c r="AF52" s="555"/>
      <c r="AG52" s="555"/>
      <c r="AH52" s="548"/>
      <c r="AI52" s="549"/>
      <c r="AJ52" s="549"/>
      <c r="AK52" s="549"/>
      <c r="AL52" s="549"/>
      <c r="AM52" s="550"/>
    </row>
    <row r="54" spans="2:39" ht="15" customHeight="1">
      <c r="Y54" s="221"/>
      <c r="Z54" s="221"/>
      <c r="AC54" s="221"/>
    </row>
  </sheetData>
  <mergeCells count="179">
    <mergeCell ref="D52:N52"/>
    <mergeCell ref="O52:U52"/>
    <mergeCell ref="W52:AG52"/>
    <mergeCell ref="AH52:AM52"/>
    <mergeCell ref="O45:U45"/>
    <mergeCell ref="W45:AG45"/>
    <mergeCell ref="AH45:AM45"/>
    <mergeCell ref="D46:N46"/>
    <mergeCell ref="O46:U46"/>
    <mergeCell ref="W46:AG46"/>
    <mergeCell ref="D47:N47"/>
    <mergeCell ref="O47:U47"/>
    <mergeCell ref="W47:AG47"/>
    <mergeCell ref="AH47:AM47"/>
    <mergeCell ref="D48:N48"/>
    <mergeCell ref="O48:U48"/>
    <mergeCell ref="W48:AG48"/>
    <mergeCell ref="AH48:AM48"/>
    <mergeCell ref="O49:U49"/>
    <mergeCell ref="W49:AG49"/>
    <mergeCell ref="AH49:AM49"/>
    <mergeCell ref="D50:N50"/>
    <mergeCell ref="O50:U50"/>
    <mergeCell ref="W50:AG50"/>
    <mergeCell ref="D43:N43"/>
    <mergeCell ref="O43:U43"/>
    <mergeCell ref="W43:AG43"/>
    <mergeCell ref="AH43:AM43"/>
    <mergeCell ref="C44:C51"/>
    <mergeCell ref="D44:N44"/>
    <mergeCell ref="O44:U44"/>
    <mergeCell ref="W44:AG44"/>
    <mergeCell ref="AH44:AM44"/>
    <mergeCell ref="D45:N45"/>
    <mergeCell ref="AH46:AM46"/>
    <mergeCell ref="AH50:AM50"/>
    <mergeCell ref="D49:N49"/>
    <mergeCell ref="D51:N51"/>
    <mergeCell ref="O51:U51"/>
    <mergeCell ref="W51:AG51"/>
    <mergeCell ref="AH51:AM51"/>
    <mergeCell ref="D40:N40"/>
    <mergeCell ref="O40:U40"/>
    <mergeCell ref="D41:N41"/>
    <mergeCell ref="O41:U41"/>
    <mergeCell ref="W41:AM41"/>
    <mergeCell ref="D42:N42"/>
    <mergeCell ref="O42:U42"/>
    <mergeCell ref="W42:AG42"/>
    <mergeCell ref="AH42:AM42"/>
    <mergeCell ref="O37:U37"/>
    <mergeCell ref="D39:N39"/>
    <mergeCell ref="O39:U39"/>
    <mergeCell ref="W39:AG39"/>
    <mergeCell ref="D38:N38"/>
    <mergeCell ref="O38:U38"/>
    <mergeCell ref="W38:AG38"/>
    <mergeCell ref="AH38:AM38"/>
    <mergeCell ref="W37:AG37"/>
    <mergeCell ref="AH37:AM37"/>
    <mergeCell ref="D31:N31"/>
    <mergeCell ref="O31:U31"/>
    <mergeCell ref="W31:AG31"/>
    <mergeCell ref="AH31:AM31"/>
    <mergeCell ref="D32:N32"/>
    <mergeCell ref="O32:U32"/>
    <mergeCell ref="W32:AG32"/>
    <mergeCell ref="AH32:AM32"/>
    <mergeCell ref="B34:B51"/>
    <mergeCell ref="C34:C43"/>
    <mergeCell ref="D34:N34"/>
    <mergeCell ref="O34:U34"/>
    <mergeCell ref="W34:AG34"/>
    <mergeCell ref="AH34:AM34"/>
    <mergeCell ref="D35:N35"/>
    <mergeCell ref="O35:U35"/>
    <mergeCell ref="W35:AG35"/>
    <mergeCell ref="AH35:AM35"/>
    <mergeCell ref="AH39:AM39"/>
    <mergeCell ref="D36:N36"/>
    <mergeCell ref="O36:U36"/>
    <mergeCell ref="W36:AG36"/>
    <mergeCell ref="AH36:AM36"/>
    <mergeCell ref="D37:N37"/>
    <mergeCell ref="D28:N28"/>
    <mergeCell ref="O28:U28"/>
    <mergeCell ref="W28:AM28"/>
    <mergeCell ref="D29:N29"/>
    <mergeCell ref="O29:U29"/>
    <mergeCell ref="W29:AG29"/>
    <mergeCell ref="AH29:AM29"/>
    <mergeCell ref="D30:N30"/>
    <mergeCell ref="O30:U30"/>
    <mergeCell ref="W30:AG30"/>
    <mergeCell ref="AH30:AM30"/>
    <mergeCell ref="D24:N24"/>
    <mergeCell ref="O24:U24"/>
    <mergeCell ref="W24:AM25"/>
    <mergeCell ref="D25:N25"/>
    <mergeCell ref="O25:U25"/>
    <mergeCell ref="D33:N33"/>
    <mergeCell ref="O33:U33"/>
    <mergeCell ref="W33:AG33"/>
    <mergeCell ref="AH33:AM33"/>
    <mergeCell ref="B26:L26"/>
    <mergeCell ref="M26:U26"/>
    <mergeCell ref="W26:AM27"/>
    <mergeCell ref="B27:U27"/>
    <mergeCell ref="B20:C25"/>
    <mergeCell ref="D20:N20"/>
    <mergeCell ref="O20:U20"/>
    <mergeCell ref="D21:N21"/>
    <mergeCell ref="O21:U21"/>
    <mergeCell ref="W21:AM22"/>
    <mergeCell ref="D22:N22"/>
    <mergeCell ref="O22:U22"/>
    <mergeCell ref="D23:N23"/>
    <mergeCell ref="O23:U23"/>
    <mergeCell ref="B28:C33"/>
    <mergeCell ref="B18:E18"/>
    <mergeCell ref="F18:K18"/>
    <mergeCell ref="L18:O18"/>
    <mergeCell ref="P18:S18"/>
    <mergeCell ref="T18:W18"/>
    <mergeCell ref="X18:AA18"/>
    <mergeCell ref="AD18:AG18"/>
    <mergeCell ref="AH18:AM18"/>
    <mergeCell ref="AD19:AG19"/>
    <mergeCell ref="AH19:AM19"/>
    <mergeCell ref="AD17:AG17"/>
    <mergeCell ref="AH17:AM17"/>
    <mergeCell ref="B16:E16"/>
    <mergeCell ref="F16:K16"/>
    <mergeCell ref="L16:O16"/>
    <mergeCell ref="P16:S16"/>
    <mergeCell ref="T16:W16"/>
    <mergeCell ref="X16:AB16"/>
    <mergeCell ref="B17:E17"/>
    <mergeCell ref="F17:K17"/>
    <mergeCell ref="L17:O17"/>
    <mergeCell ref="P17:R17"/>
    <mergeCell ref="T17:W17"/>
    <mergeCell ref="X17:AB17"/>
    <mergeCell ref="X11:Z11"/>
    <mergeCell ref="AA11:AM11"/>
    <mergeCell ref="B13:AB13"/>
    <mergeCell ref="AD13:AM13"/>
    <mergeCell ref="AD16:AG16"/>
    <mergeCell ref="AH16:AM16"/>
    <mergeCell ref="AA8:AM9"/>
    <mergeCell ref="B14:E15"/>
    <mergeCell ref="F14:S15"/>
    <mergeCell ref="T14:W15"/>
    <mergeCell ref="X14:AB15"/>
    <mergeCell ref="AD14:AG14"/>
    <mergeCell ref="AD15:AG15"/>
    <mergeCell ref="AH15:AM15"/>
    <mergeCell ref="X10:Z10"/>
    <mergeCell ref="AA10:AM10"/>
    <mergeCell ref="AH14:AM14"/>
    <mergeCell ref="C8:E9"/>
    <mergeCell ref="F8:F9"/>
    <mergeCell ref="G8:U9"/>
    <mergeCell ref="X8:Z9"/>
    <mergeCell ref="G5:U5"/>
    <mergeCell ref="G6:U7"/>
    <mergeCell ref="X6:Z7"/>
    <mergeCell ref="AA6:AK7"/>
    <mergeCell ref="AL6:AM7"/>
    <mergeCell ref="X1:Y1"/>
    <mergeCell ref="Z1:AN1"/>
    <mergeCell ref="C3:R4"/>
    <mergeCell ref="S3:U4"/>
    <mergeCell ref="X3:Z3"/>
    <mergeCell ref="AA3:AM3"/>
    <mergeCell ref="X4:Z5"/>
    <mergeCell ref="AA4:AM5"/>
    <mergeCell ref="C5:E7"/>
    <mergeCell ref="F5:F7"/>
  </mergeCells>
  <phoneticPr fontId="2"/>
  <dataValidations count="2">
    <dataValidation type="list" allowBlank="1" showInputMessage="1" showErrorMessage="1" sqref="S3:U4" xr:uid="{5A71B1C8-343A-49DF-9867-F9330573B559}">
      <formula1>"様,御中"</formula1>
    </dataValidation>
    <dataValidation type="list" allowBlank="1" showInputMessage="1" showErrorMessage="1" sqref="AH18:AM18" xr:uid="{221A44C8-3D94-48D9-8301-98327FE012ED}">
      <formula1>"　,トライアルカーズ,他社"</formula1>
    </dataValidation>
  </dataValidations>
  <printOptions horizontalCentered="1" verticalCentered="1"/>
  <pageMargins left="0.19685039370078741" right="0.19685039370078741" top="0.19685039370078741" bottom="0.19685039370078741" header="0.11811023622047245" footer="0.11811023622047245"/>
  <pageSetup paperSize="9" scale="9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FD484-C8B1-4E48-90D4-817B426F6F0C}">
  <sheetPr>
    <pageSetUpPr fitToPage="1"/>
  </sheetPr>
  <dimension ref="B1:AZ64"/>
  <sheetViews>
    <sheetView showGridLines="0" topLeftCell="A22" zoomScaleNormal="100" workbookViewId="0">
      <selection activeCell="AY23" sqref="AY23"/>
    </sheetView>
  </sheetViews>
  <sheetFormatPr defaultColWidth="2.5" defaultRowHeight="15" customHeight="1"/>
  <cols>
    <col min="1" max="11" width="2.5" style="201" customWidth="1"/>
    <col min="12" max="39" width="2.5" style="201"/>
    <col min="40" max="40" width="6.25" style="201" bestFit="1" customWidth="1"/>
    <col min="41" max="51" width="2.5" style="201"/>
    <col min="52" max="52" width="4.5" style="201" bestFit="1" customWidth="1"/>
    <col min="53" max="16384" width="2.5" style="201"/>
  </cols>
  <sheetData>
    <row r="1" spans="2:39" ht="27" customHeight="1">
      <c r="B1" s="199" t="s">
        <v>235</v>
      </c>
      <c r="C1" s="200"/>
      <c r="D1" s="200"/>
      <c r="E1" s="200"/>
      <c r="H1" s="202"/>
      <c r="X1" s="443" t="s">
        <v>199</v>
      </c>
      <c r="Y1" s="443"/>
      <c r="Z1" s="222"/>
      <c r="AA1" s="222"/>
      <c r="AB1" s="222"/>
      <c r="AC1" s="222"/>
      <c r="AD1" s="222"/>
      <c r="AE1" s="222"/>
      <c r="AF1" s="222"/>
      <c r="AG1" s="222"/>
      <c r="AH1" s="222"/>
      <c r="AI1" s="222"/>
      <c r="AJ1" s="222"/>
      <c r="AK1" s="222"/>
      <c r="AL1" s="222"/>
      <c r="AM1" s="222"/>
    </row>
    <row r="2" spans="2:39" ht="9.75" customHeight="1">
      <c r="B2" s="203"/>
      <c r="C2" s="203"/>
      <c r="D2" s="203"/>
      <c r="E2" s="203"/>
      <c r="F2" s="203"/>
      <c r="G2" s="203"/>
      <c r="H2" s="203"/>
      <c r="I2" s="203"/>
      <c r="J2" s="203"/>
      <c r="K2" s="203"/>
    </row>
    <row r="3" spans="2:39" ht="15" customHeight="1">
      <c r="B3" s="204"/>
      <c r="C3" s="445">
        <f>'1注文書 (入力用)'!N6</f>
        <v>0</v>
      </c>
      <c r="D3" s="445"/>
      <c r="E3" s="445"/>
      <c r="F3" s="445"/>
      <c r="G3" s="445"/>
      <c r="H3" s="445"/>
      <c r="I3" s="445"/>
      <c r="J3" s="445"/>
      <c r="K3" s="445"/>
      <c r="L3" s="445"/>
      <c r="M3" s="445"/>
      <c r="N3" s="445"/>
      <c r="O3" s="445"/>
      <c r="P3" s="445"/>
      <c r="Q3" s="445"/>
      <c r="R3" s="445"/>
      <c r="S3" s="447" t="s">
        <v>198</v>
      </c>
      <c r="T3" s="447"/>
      <c r="U3" s="447"/>
      <c r="V3" s="212"/>
      <c r="X3" s="449" t="s">
        <v>197</v>
      </c>
      <c r="Y3" s="450"/>
      <c r="Z3" s="451"/>
      <c r="AA3" s="452" t="str">
        <f>'1注文書 (入力用)'!T1</f>
        <v>令和　　年　　月　　日</v>
      </c>
      <c r="AB3" s="452"/>
      <c r="AC3" s="452"/>
      <c r="AD3" s="452"/>
      <c r="AE3" s="452"/>
      <c r="AF3" s="452"/>
      <c r="AG3" s="452"/>
      <c r="AH3" s="452"/>
      <c r="AI3" s="452"/>
      <c r="AJ3" s="452"/>
      <c r="AK3" s="452"/>
      <c r="AL3" s="452"/>
      <c r="AM3" s="453"/>
    </row>
    <row r="4" spans="2:39" ht="15" customHeight="1" thickBot="1">
      <c r="B4" s="204"/>
      <c r="C4" s="446"/>
      <c r="D4" s="446"/>
      <c r="E4" s="446"/>
      <c r="F4" s="446"/>
      <c r="G4" s="446"/>
      <c r="H4" s="446"/>
      <c r="I4" s="446"/>
      <c r="J4" s="446"/>
      <c r="K4" s="446"/>
      <c r="L4" s="446"/>
      <c r="M4" s="446"/>
      <c r="N4" s="446"/>
      <c r="O4" s="446"/>
      <c r="P4" s="446"/>
      <c r="Q4" s="446"/>
      <c r="R4" s="446"/>
      <c r="S4" s="448"/>
      <c r="T4" s="448"/>
      <c r="U4" s="448"/>
      <c r="V4" s="212"/>
      <c r="X4" s="438" t="s">
        <v>196</v>
      </c>
      <c r="Y4" s="439"/>
      <c r="Z4" s="440"/>
      <c r="AA4" s="441" t="s">
        <v>195</v>
      </c>
      <c r="AB4" s="441"/>
      <c r="AC4" s="441"/>
      <c r="AD4" s="441"/>
      <c r="AE4" s="441"/>
      <c r="AF4" s="441"/>
      <c r="AG4" s="441"/>
      <c r="AH4" s="441"/>
      <c r="AI4" s="441"/>
      <c r="AJ4" s="441"/>
      <c r="AK4" s="441"/>
      <c r="AL4" s="441"/>
      <c r="AM4" s="442"/>
    </row>
    <row r="5" spans="2:39" ht="15" customHeight="1">
      <c r="B5" s="204"/>
      <c r="C5" s="454" t="s">
        <v>191</v>
      </c>
      <c r="D5" s="454"/>
      <c r="E5" s="454"/>
      <c r="F5" s="455"/>
      <c r="G5" s="435" t="str">
        <f>'1注文書 (入力用)'!N7</f>
        <v>　　〒　　　－</v>
      </c>
      <c r="H5" s="435"/>
      <c r="I5" s="435"/>
      <c r="J5" s="435"/>
      <c r="K5" s="435"/>
      <c r="L5" s="435"/>
      <c r="M5" s="435"/>
      <c r="N5" s="435"/>
      <c r="O5" s="435"/>
      <c r="P5" s="435"/>
      <c r="Q5" s="435"/>
      <c r="R5" s="435"/>
      <c r="S5" s="435"/>
      <c r="T5" s="435"/>
      <c r="U5" s="435"/>
      <c r="X5" s="438"/>
      <c r="Y5" s="439"/>
      <c r="Z5" s="440"/>
      <c r="AA5" s="441"/>
      <c r="AB5" s="441"/>
      <c r="AC5" s="441"/>
      <c r="AD5" s="441"/>
      <c r="AE5" s="441"/>
      <c r="AF5" s="441"/>
      <c r="AG5" s="441"/>
      <c r="AH5" s="441"/>
      <c r="AI5" s="441"/>
      <c r="AJ5" s="441"/>
      <c r="AK5" s="441"/>
      <c r="AL5" s="441"/>
      <c r="AM5" s="442"/>
    </row>
    <row r="6" spans="2:39" ht="15" customHeight="1">
      <c r="B6" s="204"/>
      <c r="C6" s="447"/>
      <c r="D6" s="447"/>
      <c r="E6" s="447"/>
      <c r="F6" s="456"/>
      <c r="G6" s="436">
        <f>'1注文書 (入力用)'!N9</f>
        <v>0</v>
      </c>
      <c r="H6" s="436"/>
      <c r="I6" s="436"/>
      <c r="J6" s="436"/>
      <c r="K6" s="436"/>
      <c r="L6" s="436"/>
      <c r="M6" s="436"/>
      <c r="N6" s="436"/>
      <c r="O6" s="436"/>
      <c r="P6" s="436"/>
      <c r="Q6" s="436"/>
      <c r="R6" s="436"/>
      <c r="S6" s="436"/>
      <c r="T6" s="436"/>
      <c r="U6" s="436"/>
      <c r="V6" s="223"/>
      <c r="X6" s="438" t="s">
        <v>194</v>
      </c>
      <c r="Y6" s="439"/>
      <c r="Z6" s="440"/>
      <c r="AA6" s="441" t="str">
        <f>'1注文書 (入力用)'!N23</f>
        <v>　</v>
      </c>
      <c r="AB6" s="441"/>
      <c r="AC6" s="441"/>
      <c r="AD6" s="441"/>
      <c r="AE6" s="441"/>
      <c r="AF6" s="441"/>
      <c r="AG6" s="441"/>
      <c r="AH6" s="441"/>
      <c r="AI6" s="441"/>
      <c r="AJ6" s="441"/>
      <c r="AK6" s="441"/>
      <c r="AL6" s="441" t="s">
        <v>193</v>
      </c>
      <c r="AM6" s="442"/>
    </row>
    <row r="7" spans="2:39" ht="15" customHeight="1" thickBot="1">
      <c r="B7" s="204"/>
      <c r="C7" s="448"/>
      <c r="D7" s="448"/>
      <c r="E7" s="448"/>
      <c r="F7" s="457"/>
      <c r="G7" s="437"/>
      <c r="H7" s="437"/>
      <c r="I7" s="437"/>
      <c r="J7" s="437"/>
      <c r="K7" s="437"/>
      <c r="L7" s="437"/>
      <c r="M7" s="437"/>
      <c r="N7" s="437"/>
      <c r="O7" s="437"/>
      <c r="P7" s="437"/>
      <c r="Q7" s="437"/>
      <c r="R7" s="437"/>
      <c r="S7" s="437"/>
      <c r="T7" s="437"/>
      <c r="U7" s="437"/>
      <c r="V7" s="223"/>
      <c r="X7" s="438"/>
      <c r="Y7" s="439"/>
      <c r="Z7" s="440"/>
      <c r="AA7" s="441"/>
      <c r="AB7" s="441"/>
      <c r="AC7" s="441"/>
      <c r="AD7" s="441"/>
      <c r="AE7" s="441"/>
      <c r="AF7" s="441"/>
      <c r="AG7" s="441"/>
      <c r="AH7" s="441"/>
      <c r="AI7" s="441"/>
      <c r="AJ7" s="441"/>
      <c r="AK7" s="441"/>
      <c r="AL7" s="441"/>
      <c r="AM7" s="442"/>
    </row>
    <row r="8" spans="2:39" ht="15" customHeight="1">
      <c r="B8" s="204"/>
      <c r="C8" s="454" t="s">
        <v>192</v>
      </c>
      <c r="D8" s="454"/>
      <c r="E8" s="454"/>
      <c r="F8" s="455"/>
      <c r="G8" s="483">
        <f>'1注文書 (入力用)'!N11</f>
        <v>0</v>
      </c>
      <c r="H8" s="483"/>
      <c r="I8" s="483"/>
      <c r="J8" s="483"/>
      <c r="K8" s="483"/>
      <c r="L8" s="483"/>
      <c r="M8" s="483"/>
      <c r="N8" s="483"/>
      <c r="O8" s="483"/>
      <c r="P8" s="483"/>
      <c r="Q8" s="483"/>
      <c r="R8" s="483"/>
      <c r="S8" s="483"/>
      <c r="T8" s="483"/>
      <c r="U8" s="483"/>
      <c r="X8" s="438" t="s">
        <v>191</v>
      </c>
      <c r="Y8" s="439"/>
      <c r="Z8" s="440"/>
      <c r="AA8" s="441" t="s">
        <v>190</v>
      </c>
      <c r="AB8" s="441"/>
      <c r="AC8" s="441"/>
      <c r="AD8" s="441"/>
      <c r="AE8" s="441"/>
      <c r="AF8" s="441"/>
      <c r="AG8" s="441"/>
      <c r="AH8" s="441"/>
      <c r="AI8" s="441"/>
      <c r="AJ8" s="441"/>
      <c r="AK8" s="441"/>
      <c r="AL8" s="441"/>
      <c r="AM8" s="442"/>
    </row>
    <row r="9" spans="2:39" ht="15" customHeight="1" thickBot="1">
      <c r="B9" s="204"/>
      <c r="C9" s="448"/>
      <c r="D9" s="448"/>
      <c r="E9" s="448"/>
      <c r="F9" s="457"/>
      <c r="G9" s="484"/>
      <c r="H9" s="484"/>
      <c r="I9" s="484"/>
      <c r="J9" s="484"/>
      <c r="K9" s="484"/>
      <c r="L9" s="484"/>
      <c r="M9" s="484"/>
      <c r="N9" s="484"/>
      <c r="O9" s="484"/>
      <c r="P9" s="484"/>
      <c r="Q9" s="484"/>
      <c r="R9" s="484"/>
      <c r="S9" s="484"/>
      <c r="T9" s="484"/>
      <c r="U9" s="484"/>
      <c r="X9" s="438"/>
      <c r="Y9" s="439"/>
      <c r="Z9" s="440"/>
      <c r="AA9" s="441"/>
      <c r="AB9" s="441"/>
      <c r="AC9" s="441"/>
      <c r="AD9" s="441"/>
      <c r="AE9" s="441"/>
      <c r="AF9" s="441"/>
      <c r="AG9" s="441"/>
      <c r="AH9" s="441"/>
      <c r="AI9" s="441"/>
      <c r="AJ9" s="441"/>
      <c r="AK9" s="441"/>
      <c r="AL9" s="441"/>
      <c r="AM9" s="442"/>
    </row>
    <row r="10" spans="2:39" ht="15" customHeight="1">
      <c r="B10" s="204"/>
      <c r="C10" s="205"/>
      <c r="D10" s="205"/>
      <c r="E10" s="205"/>
      <c r="F10" s="205"/>
      <c r="G10" s="205"/>
      <c r="H10" s="205"/>
      <c r="I10" s="206"/>
      <c r="J10" s="206"/>
      <c r="K10" s="206"/>
      <c r="L10" s="206"/>
      <c r="M10" s="206"/>
      <c r="N10" s="206"/>
      <c r="O10" s="206"/>
      <c r="P10" s="206"/>
      <c r="Q10" s="206"/>
      <c r="R10" s="206"/>
      <c r="S10" s="206"/>
      <c r="T10" s="206"/>
      <c r="U10" s="206"/>
      <c r="X10" s="438" t="s">
        <v>189</v>
      </c>
      <c r="Y10" s="439"/>
      <c r="Z10" s="440"/>
      <c r="AA10" s="441" t="s">
        <v>188</v>
      </c>
      <c r="AB10" s="441"/>
      <c r="AC10" s="441"/>
      <c r="AD10" s="441"/>
      <c r="AE10" s="441"/>
      <c r="AF10" s="441"/>
      <c r="AG10" s="441"/>
      <c r="AH10" s="441"/>
      <c r="AI10" s="441"/>
      <c r="AJ10" s="441"/>
      <c r="AK10" s="441"/>
      <c r="AL10" s="441"/>
      <c r="AM10" s="442"/>
    </row>
    <row r="11" spans="2:39" ht="15" customHeight="1">
      <c r="B11" s="204"/>
      <c r="C11" s="207" t="s">
        <v>234</v>
      </c>
      <c r="D11" s="205"/>
      <c r="E11" s="205"/>
      <c r="F11" s="205"/>
      <c r="G11" s="205"/>
      <c r="H11" s="205"/>
      <c r="I11" s="206"/>
      <c r="J11" s="206"/>
      <c r="K11" s="206"/>
      <c r="L11" s="206"/>
      <c r="M11" s="206"/>
      <c r="N11" s="206"/>
      <c r="O11" s="206"/>
      <c r="P11" s="206"/>
      <c r="Q11" s="206"/>
      <c r="R11" s="206"/>
      <c r="S11" s="206"/>
      <c r="T11" s="206"/>
      <c r="U11" s="206"/>
      <c r="X11" s="458" t="s">
        <v>187</v>
      </c>
      <c r="Y11" s="459"/>
      <c r="Z11" s="460"/>
      <c r="AA11" s="441" t="s">
        <v>186</v>
      </c>
      <c r="AB11" s="441"/>
      <c r="AC11" s="441"/>
      <c r="AD11" s="441"/>
      <c r="AE11" s="441"/>
      <c r="AF11" s="441"/>
      <c r="AG11" s="441"/>
      <c r="AH11" s="441"/>
      <c r="AI11" s="441"/>
      <c r="AJ11" s="441"/>
      <c r="AK11" s="441"/>
      <c r="AL11" s="441"/>
      <c r="AM11" s="442"/>
    </row>
    <row r="12" spans="2:39" ht="11.25" customHeight="1">
      <c r="B12" s="208"/>
      <c r="C12" s="208"/>
      <c r="D12" s="208"/>
      <c r="E12" s="208"/>
      <c r="F12" s="208"/>
      <c r="G12" s="208"/>
      <c r="H12" s="208"/>
      <c r="I12" s="208"/>
      <c r="J12" s="208"/>
      <c r="K12" s="208"/>
      <c r="L12" s="208"/>
      <c r="M12" s="208"/>
      <c r="N12" s="208"/>
      <c r="O12" s="208"/>
      <c r="P12" s="208"/>
      <c r="Q12" s="208"/>
      <c r="R12" s="208"/>
      <c r="S12" s="208"/>
      <c r="T12" s="208"/>
      <c r="U12" s="208"/>
    </row>
    <row r="13" spans="2:39" ht="19.5" customHeight="1">
      <c r="B13" s="461" t="s">
        <v>185</v>
      </c>
      <c r="C13" s="461"/>
      <c r="D13" s="461"/>
      <c r="E13" s="461"/>
      <c r="F13" s="461"/>
      <c r="G13" s="461"/>
      <c r="H13" s="461"/>
      <c r="I13" s="461"/>
      <c r="J13" s="461"/>
      <c r="K13" s="461"/>
      <c r="L13" s="461"/>
      <c r="M13" s="461"/>
      <c r="N13" s="461"/>
      <c r="O13" s="461"/>
      <c r="P13" s="461"/>
      <c r="Q13" s="461"/>
      <c r="R13" s="461"/>
      <c r="S13" s="461"/>
      <c r="T13" s="461"/>
      <c r="U13" s="461"/>
      <c r="V13" s="461"/>
      <c r="W13" s="461"/>
      <c r="X13" s="461"/>
      <c r="Y13" s="461"/>
      <c r="Z13" s="461"/>
      <c r="AA13" s="461"/>
      <c r="AB13" s="461"/>
      <c r="AD13" s="461" t="s">
        <v>233</v>
      </c>
      <c r="AE13" s="461"/>
      <c r="AF13" s="461"/>
      <c r="AG13" s="461"/>
      <c r="AH13" s="461"/>
      <c r="AI13" s="461"/>
      <c r="AJ13" s="461"/>
      <c r="AK13" s="461"/>
      <c r="AL13" s="461"/>
      <c r="AM13" s="461"/>
    </row>
    <row r="14" spans="2:39" ht="15" customHeight="1">
      <c r="B14" s="468" t="s">
        <v>183</v>
      </c>
      <c r="C14" s="476"/>
      <c r="D14" s="476"/>
      <c r="E14" s="477"/>
      <c r="F14" s="481">
        <f>'1注文書 (入力用)'!C5</f>
        <v>0</v>
      </c>
      <c r="G14" s="481"/>
      <c r="H14" s="481"/>
      <c r="I14" s="481"/>
      <c r="J14" s="481"/>
      <c r="K14" s="468" t="s">
        <v>184</v>
      </c>
      <c r="L14" s="469"/>
      <c r="M14" s="469"/>
      <c r="N14" s="470"/>
      <c r="O14" s="474">
        <f>'1注文書 (入力用)'!H5</f>
        <v>0</v>
      </c>
      <c r="P14" s="474"/>
      <c r="Q14" s="474"/>
      <c r="R14" s="474"/>
      <c r="S14" s="474"/>
      <c r="T14" s="474"/>
      <c r="U14" s="474"/>
      <c r="V14" s="474"/>
      <c r="W14" s="474"/>
      <c r="X14" s="474"/>
      <c r="Y14" s="474"/>
      <c r="Z14" s="474"/>
      <c r="AA14" s="474"/>
      <c r="AB14" s="474"/>
      <c r="AD14" s="462" t="s">
        <v>232</v>
      </c>
      <c r="AE14" s="463"/>
      <c r="AF14" s="463"/>
      <c r="AG14" s="464"/>
      <c r="AH14" s="465">
        <f>'1注文書 (入力用)'!P29</f>
        <v>0</v>
      </c>
      <c r="AI14" s="466"/>
      <c r="AJ14" s="466"/>
      <c r="AK14" s="466"/>
      <c r="AL14" s="466"/>
      <c r="AM14" s="467"/>
    </row>
    <row r="15" spans="2:39" ht="15" customHeight="1">
      <c r="B15" s="478"/>
      <c r="C15" s="479"/>
      <c r="D15" s="479"/>
      <c r="E15" s="480"/>
      <c r="F15" s="482"/>
      <c r="G15" s="482"/>
      <c r="H15" s="482"/>
      <c r="I15" s="482"/>
      <c r="J15" s="482"/>
      <c r="K15" s="471"/>
      <c r="L15" s="472"/>
      <c r="M15" s="472"/>
      <c r="N15" s="473"/>
      <c r="O15" s="475"/>
      <c r="P15" s="475"/>
      <c r="Q15" s="475"/>
      <c r="R15" s="475"/>
      <c r="S15" s="475"/>
      <c r="T15" s="475"/>
      <c r="U15" s="475"/>
      <c r="V15" s="475"/>
      <c r="W15" s="475"/>
      <c r="X15" s="475"/>
      <c r="Y15" s="475"/>
      <c r="Z15" s="475"/>
      <c r="AA15" s="475"/>
      <c r="AB15" s="475"/>
      <c r="AC15" s="209"/>
      <c r="AD15" s="462" t="s">
        <v>181</v>
      </c>
      <c r="AE15" s="463"/>
      <c r="AF15" s="463"/>
      <c r="AG15" s="464"/>
      <c r="AH15" s="465">
        <f>'1注文書 (入力用)'!N30</f>
        <v>0</v>
      </c>
      <c r="AI15" s="466"/>
      <c r="AJ15" s="466"/>
      <c r="AK15" s="466"/>
      <c r="AL15" s="466"/>
      <c r="AM15" s="467"/>
    </row>
    <row r="16" spans="2:39" ht="15" customHeight="1">
      <c r="B16" s="462" t="s">
        <v>181</v>
      </c>
      <c r="C16" s="486"/>
      <c r="D16" s="486"/>
      <c r="E16" s="487"/>
      <c r="F16" s="573">
        <f>'1注文書 (入力用)'!C6</f>
        <v>0</v>
      </c>
      <c r="G16" s="574"/>
      <c r="H16" s="574"/>
      <c r="I16" s="574"/>
      <c r="J16" s="574"/>
      <c r="K16" s="575" t="s">
        <v>174</v>
      </c>
      <c r="L16" s="576"/>
      <c r="M16" s="576"/>
      <c r="N16" s="577"/>
      <c r="O16" s="578" t="str">
        <f>'1注文書 (入力用)'!H8</f>
        <v>（年号）</v>
      </c>
      <c r="P16" s="574"/>
      <c r="Q16" s="574" t="str">
        <f>'1注文書 (入力用)'!I8</f>
        <v>（○年）</v>
      </c>
      <c r="R16" s="574"/>
      <c r="S16" s="574" t="str">
        <f>'1注文書 (入力用)'!J8</f>
        <v>（〇月）</v>
      </c>
      <c r="T16" s="579"/>
      <c r="U16" s="580" t="s">
        <v>180</v>
      </c>
      <c r="V16" s="576"/>
      <c r="W16" s="576"/>
      <c r="X16" s="581"/>
      <c r="Y16" s="573">
        <f>'1注文書 (入力用)'!C9</f>
        <v>0</v>
      </c>
      <c r="Z16" s="574"/>
      <c r="AA16" s="574"/>
      <c r="AB16" s="579"/>
      <c r="AD16" s="462" t="s">
        <v>179</v>
      </c>
      <c r="AE16" s="463"/>
      <c r="AF16" s="463"/>
      <c r="AG16" s="464"/>
      <c r="AH16" s="465">
        <f>'1注文書 (入力用)'!N31</f>
        <v>0</v>
      </c>
      <c r="AI16" s="466"/>
      <c r="AJ16" s="466"/>
      <c r="AK16" s="466"/>
      <c r="AL16" s="466"/>
      <c r="AM16" s="467"/>
    </row>
    <row r="17" spans="2:52" ht="15" customHeight="1">
      <c r="B17" s="462" t="s">
        <v>178</v>
      </c>
      <c r="C17" s="486"/>
      <c r="D17" s="486"/>
      <c r="E17" s="487"/>
      <c r="F17" s="465">
        <f>'1注文書 (入力用)'!C7</f>
        <v>0</v>
      </c>
      <c r="G17" s="466"/>
      <c r="H17" s="466"/>
      <c r="I17" s="466"/>
      <c r="J17" s="466"/>
      <c r="K17" s="467"/>
      <c r="L17" s="468" t="s">
        <v>177</v>
      </c>
      <c r="M17" s="476"/>
      <c r="N17" s="476"/>
      <c r="O17" s="477"/>
      <c r="P17" s="571">
        <f>'1注文書 (入力用)'!H10</f>
        <v>0</v>
      </c>
      <c r="Q17" s="466"/>
      <c r="R17" s="466"/>
      <c r="S17" s="210" t="s">
        <v>176</v>
      </c>
      <c r="T17" s="468" t="s">
        <v>175</v>
      </c>
      <c r="U17" s="476"/>
      <c r="V17" s="476"/>
      <c r="W17" s="477"/>
      <c r="X17" s="491">
        <f>'1注文書 (入力用)'!C8</f>
        <v>0</v>
      </c>
      <c r="Y17" s="488"/>
      <c r="Z17" s="488"/>
      <c r="AA17" s="488"/>
      <c r="AB17" s="488"/>
      <c r="AC17" s="209"/>
      <c r="AD17" s="462" t="s">
        <v>231</v>
      </c>
      <c r="AE17" s="463"/>
      <c r="AF17" s="463"/>
      <c r="AG17" s="464"/>
      <c r="AH17" s="572" t="str">
        <f>'1注文書 (入力用)'!N33</f>
        <v>　年　月</v>
      </c>
      <c r="AI17" s="466"/>
      <c r="AJ17" s="466"/>
      <c r="AK17" s="466"/>
      <c r="AL17" s="466"/>
      <c r="AM17" s="467"/>
    </row>
    <row r="18" spans="2:52" ht="15" customHeight="1">
      <c r="B18" s="462" t="s">
        <v>173</v>
      </c>
      <c r="C18" s="486"/>
      <c r="D18" s="486"/>
      <c r="E18" s="487"/>
      <c r="F18" s="465">
        <f>'1注文書 (入力用)'!H7</f>
        <v>0</v>
      </c>
      <c r="G18" s="466"/>
      <c r="H18" s="466"/>
      <c r="I18" s="466"/>
      <c r="J18" s="466"/>
      <c r="K18" s="467"/>
      <c r="L18" s="462" t="s">
        <v>172</v>
      </c>
      <c r="M18" s="463"/>
      <c r="N18" s="463"/>
      <c r="O18" s="464"/>
      <c r="P18" s="492" t="str">
        <f>'1注文書 (入力用)'!C10</f>
        <v>　</v>
      </c>
      <c r="Q18" s="492"/>
      <c r="R18" s="492"/>
      <c r="S18" s="492"/>
      <c r="T18" s="462" t="s">
        <v>171</v>
      </c>
      <c r="U18" s="463"/>
      <c r="V18" s="463"/>
      <c r="W18" s="464"/>
      <c r="X18" s="495">
        <f>'1注文書 (入力用)'!H9</f>
        <v>0</v>
      </c>
      <c r="Y18" s="582"/>
      <c r="Z18" s="582"/>
      <c r="AA18" s="582"/>
      <c r="AB18" s="211" t="s">
        <v>170</v>
      </c>
      <c r="AC18" s="209"/>
      <c r="AD18" s="462" t="s">
        <v>175</v>
      </c>
      <c r="AE18" s="463"/>
      <c r="AF18" s="463"/>
      <c r="AG18" s="464"/>
      <c r="AH18" s="572" t="str">
        <f>'1注文書 (入力用)'!N32</f>
        <v>R　年　月　日</v>
      </c>
      <c r="AI18" s="466"/>
      <c r="AJ18" s="466"/>
      <c r="AK18" s="466"/>
      <c r="AL18" s="466"/>
      <c r="AM18" s="467"/>
    </row>
    <row r="19" spans="2:52" ht="15" customHeight="1">
      <c r="AD19" s="462" t="s">
        <v>171</v>
      </c>
      <c r="AE19" s="463"/>
      <c r="AF19" s="463"/>
      <c r="AG19" s="464"/>
      <c r="AH19" s="493">
        <f>'1注文書 (入力用)'!P33</f>
        <v>0</v>
      </c>
      <c r="AI19" s="687"/>
      <c r="AJ19" s="687"/>
      <c r="AK19" s="687"/>
      <c r="AL19" s="687"/>
      <c r="AM19" s="224" t="s">
        <v>31</v>
      </c>
    </row>
    <row r="21" spans="2:52" ht="20.100000000000001" customHeight="1">
      <c r="B21" s="611" t="s">
        <v>167</v>
      </c>
      <c r="C21" s="612"/>
      <c r="D21" s="591" t="s">
        <v>166</v>
      </c>
      <c r="E21" s="591"/>
      <c r="F21" s="591"/>
      <c r="G21" s="591"/>
      <c r="H21" s="591"/>
      <c r="I21" s="591"/>
      <c r="J21" s="591"/>
      <c r="K21" s="591"/>
      <c r="L21" s="591"/>
      <c r="M21" s="591"/>
      <c r="N21" s="591"/>
      <c r="O21" s="592">
        <f>('1注文書 (入力用)'!F22-O34-O44-O53)/110*100</f>
        <v>-21872.727272727272</v>
      </c>
      <c r="P21" s="592"/>
      <c r="Q21" s="592"/>
      <c r="R21" s="592"/>
      <c r="S21" s="592"/>
      <c r="T21" s="592"/>
      <c r="U21" s="592"/>
      <c r="W21" s="212" t="s">
        <v>230</v>
      </c>
      <c r="X21" s="200"/>
      <c r="Y21" s="200"/>
      <c r="Z21" s="200"/>
      <c r="AA21" s="200"/>
      <c r="AB21" s="200"/>
      <c r="AC21" s="200"/>
      <c r="AD21" s="213"/>
      <c r="AE21" s="213"/>
      <c r="AF21" s="213"/>
      <c r="AG21" s="213"/>
      <c r="AH21" s="213"/>
      <c r="AI21" s="213"/>
      <c r="AJ21" s="213"/>
      <c r="AK21" s="213"/>
      <c r="AL21" s="213"/>
      <c r="AM21" s="213"/>
      <c r="AN21" s="200"/>
      <c r="AO21" s="200"/>
    </row>
    <row r="22" spans="2:52" ht="20.100000000000001" customHeight="1">
      <c r="B22" s="613"/>
      <c r="C22" s="614"/>
      <c r="D22" s="591" t="s">
        <v>163</v>
      </c>
      <c r="E22" s="591"/>
      <c r="F22" s="591"/>
      <c r="G22" s="591"/>
      <c r="H22" s="591"/>
      <c r="I22" s="591"/>
      <c r="J22" s="591"/>
      <c r="K22" s="591"/>
      <c r="L22" s="591"/>
      <c r="M22" s="591"/>
      <c r="N22" s="591"/>
      <c r="O22" s="592">
        <f>O21*10%</f>
        <v>-2187.2727272727275</v>
      </c>
      <c r="P22" s="592"/>
      <c r="Q22" s="592"/>
      <c r="R22" s="592"/>
      <c r="S22" s="592"/>
      <c r="T22" s="592"/>
      <c r="U22" s="592"/>
      <c r="W22" s="617">
        <f>O26+O34+O44+O53-AH25</f>
        <v>0</v>
      </c>
      <c r="X22" s="617"/>
      <c r="Y22" s="617"/>
      <c r="Z22" s="617"/>
      <c r="AA22" s="617"/>
      <c r="AB22" s="617"/>
      <c r="AC22" s="617"/>
      <c r="AD22" s="617"/>
      <c r="AE22" s="617"/>
      <c r="AF22" s="617"/>
      <c r="AG22" s="617"/>
      <c r="AH22" s="617"/>
      <c r="AI22" s="617"/>
      <c r="AJ22" s="617"/>
      <c r="AK22" s="617"/>
      <c r="AL22" s="617"/>
      <c r="AM22" s="617"/>
    </row>
    <row r="23" spans="2:52" ht="20.100000000000001" customHeight="1" thickBot="1">
      <c r="B23" s="613"/>
      <c r="C23" s="614"/>
      <c r="D23" s="591" t="s">
        <v>162</v>
      </c>
      <c r="E23" s="591"/>
      <c r="F23" s="591"/>
      <c r="G23" s="591"/>
      <c r="H23" s="591"/>
      <c r="I23" s="591"/>
      <c r="J23" s="591"/>
      <c r="K23" s="591"/>
      <c r="L23" s="591"/>
      <c r="M23" s="591"/>
      <c r="N23" s="591"/>
      <c r="O23" s="592">
        <f>AH50</f>
        <v>0</v>
      </c>
      <c r="P23" s="592"/>
      <c r="Q23" s="592"/>
      <c r="R23" s="592"/>
      <c r="S23" s="592"/>
      <c r="T23" s="592"/>
      <c r="U23" s="592"/>
      <c r="W23" s="618"/>
      <c r="X23" s="618"/>
      <c r="Y23" s="618"/>
      <c r="Z23" s="618"/>
      <c r="AA23" s="618"/>
      <c r="AB23" s="618"/>
      <c r="AC23" s="618"/>
      <c r="AD23" s="618"/>
      <c r="AE23" s="618"/>
      <c r="AF23" s="618"/>
      <c r="AG23" s="618"/>
      <c r="AH23" s="618"/>
      <c r="AI23" s="618"/>
      <c r="AJ23" s="618"/>
      <c r="AK23" s="618"/>
      <c r="AL23" s="618"/>
      <c r="AM23" s="618"/>
    </row>
    <row r="24" spans="2:52" ht="20.100000000000001" customHeight="1" thickBot="1">
      <c r="B24" s="613"/>
      <c r="C24" s="614"/>
      <c r="D24" s="591"/>
      <c r="E24" s="591"/>
      <c r="F24" s="591"/>
      <c r="G24" s="591"/>
      <c r="H24" s="591"/>
      <c r="I24" s="591"/>
      <c r="J24" s="591"/>
      <c r="K24" s="591"/>
      <c r="L24" s="591"/>
      <c r="M24" s="591"/>
      <c r="N24" s="591"/>
      <c r="O24" s="592"/>
      <c r="P24" s="592"/>
      <c r="Q24" s="592"/>
      <c r="R24" s="592"/>
      <c r="S24" s="592"/>
      <c r="T24" s="592"/>
      <c r="U24" s="592"/>
    </row>
    <row r="25" spans="2:52" ht="20.100000000000001" customHeight="1" thickTop="1" thickBot="1">
      <c r="B25" s="613"/>
      <c r="C25" s="614"/>
      <c r="D25" s="591" t="s">
        <v>229</v>
      </c>
      <c r="E25" s="591"/>
      <c r="F25" s="591"/>
      <c r="G25" s="591"/>
      <c r="H25" s="591"/>
      <c r="I25" s="591"/>
      <c r="J25" s="591"/>
      <c r="K25" s="591"/>
      <c r="L25" s="591"/>
      <c r="M25" s="591"/>
      <c r="N25" s="591"/>
      <c r="O25" s="592"/>
      <c r="P25" s="592"/>
      <c r="Q25" s="592"/>
      <c r="R25" s="592"/>
      <c r="S25" s="592"/>
      <c r="T25" s="592"/>
      <c r="U25" s="592"/>
      <c r="W25" s="593" t="s">
        <v>228</v>
      </c>
      <c r="X25" s="594"/>
      <c r="Y25" s="594"/>
      <c r="Z25" s="594"/>
      <c r="AA25" s="594"/>
      <c r="AB25" s="594"/>
      <c r="AC25" s="594"/>
      <c r="AD25" s="594"/>
      <c r="AE25" s="594"/>
      <c r="AF25" s="594"/>
      <c r="AG25" s="595"/>
      <c r="AH25" s="596">
        <f>'1注文書 (入力用)'!P34</f>
        <v>0</v>
      </c>
      <c r="AI25" s="597"/>
      <c r="AJ25" s="597"/>
      <c r="AK25" s="597"/>
      <c r="AL25" s="597"/>
      <c r="AM25" s="598"/>
      <c r="AN25" s="214">
        <v>1000</v>
      </c>
    </row>
    <row r="26" spans="2:52" ht="20.100000000000001" customHeight="1" thickTop="1">
      <c r="B26" s="615"/>
      <c r="C26" s="616"/>
      <c r="D26" s="599" t="s">
        <v>158</v>
      </c>
      <c r="E26" s="599"/>
      <c r="F26" s="599"/>
      <c r="G26" s="599"/>
      <c r="H26" s="599"/>
      <c r="I26" s="599"/>
      <c r="J26" s="599"/>
      <c r="K26" s="599"/>
      <c r="L26" s="599"/>
      <c r="M26" s="599"/>
      <c r="N26" s="599"/>
      <c r="O26" s="600">
        <f>SUM(O21:U25)</f>
        <v>-24060</v>
      </c>
      <c r="P26" s="600"/>
      <c r="Q26" s="600"/>
      <c r="R26" s="600"/>
      <c r="S26" s="600"/>
      <c r="T26" s="600"/>
      <c r="U26" s="600"/>
      <c r="W26" s="225"/>
      <c r="X26" s="225"/>
      <c r="Y26" s="225"/>
      <c r="Z26" s="225"/>
      <c r="AA26" s="225"/>
      <c r="AB26" s="225"/>
      <c r="AC26" s="225"/>
      <c r="AD26" s="225"/>
      <c r="AE26" s="225"/>
      <c r="AF26" s="225"/>
      <c r="AG26" s="225"/>
      <c r="AH26" s="220"/>
      <c r="AI26" s="220"/>
      <c r="AJ26" s="220"/>
      <c r="AK26" s="220"/>
      <c r="AL26" s="220"/>
      <c r="AM26" s="220"/>
      <c r="AN26" s="215"/>
    </row>
    <row r="27" spans="2:52" ht="20.100000000000001" customHeight="1">
      <c r="B27" s="601"/>
      <c r="C27" s="601"/>
      <c r="D27" s="601"/>
      <c r="E27" s="601"/>
      <c r="F27" s="601"/>
      <c r="G27" s="601"/>
      <c r="H27" s="601"/>
      <c r="I27" s="601"/>
      <c r="J27" s="601"/>
      <c r="K27" s="601"/>
      <c r="L27" s="601"/>
      <c r="M27" s="602"/>
      <c r="N27" s="602"/>
      <c r="O27" s="602"/>
      <c r="P27" s="602"/>
      <c r="Q27" s="602"/>
      <c r="R27" s="602"/>
      <c r="S27" s="602"/>
      <c r="T27" s="602"/>
      <c r="U27" s="602"/>
      <c r="W27" s="603" t="s">
        <v>227</v>
      </c>
      <c r="X27" s="604"/>
      <c r="Y27" s="604"/>
      <c r="Z27" s="604"/>
      <c r="AA27" s="604"/>
      <c r="AB27" s="604"/>
      <c r="AC27" s="604"/>
      <c r="AD27" s="604"/>
      <c r="AE27" s="604"/>
      <c r="AF27" s="604"/>
      <c r="AG27" s="604"/>
      <c r="AH27" s="604"/>
      <c r="AI27" s="604"/>
      <c r="AJ27" s="604"/>
      <c r="AK27" s="604"/>
      <c r="AL27" s="604"/>
      <c r="AM27" s="605"/>
      <c r="AN27" s="216"/>
    </row>
    <row r="28" spans="2:52" ht="20.100000000000001" customHeight="1">
      <c r="B28" s="609" t="s">
        <v>156</v>
      </c>
      <c r="C28" s="609"/>
      <c r="D28" s="610"/>
      <c r="E28" s="610"/>
      <c r="F28" s="610"/>
      <c r="G28" s="610"/>
      <c r="H28" s="610"/>
      <c r="I28" s="610"/>
      <c r="J28" s="610"/>
      <c r="K28" s="610"/>
      <c r="L28" s="610"/>
      <c r="M28" s="610"/>
      <c r="N28" s="610"/>
      <c r="O28" s="610"/>
      <c r="P28" s="610"/>
      <c r="Q28" s="610"/>
      <c r="R28" s="610"/>
      <c r="S28" s="610"/>
      <c r="T28" s="610"/>
      <c r="U28" s="610"/>
      <c r="W28" s="606"/>
      <c r="X28" s="607"/>
      <c r="Y28" s="607"/>
      <c r="Z28" s="607"/>
      <c r="AA28" s="607"/>
      <c r="AB28" s="607"/>
      <c r="AC28" s="607"/>
      <c r="AD28" s="607"/>
      <c r="AE28" s="607"/>
      <c r="AF28" s="607"/>
      <c r="AG28" s="607"/>
      <c r="AH28" s="607"/>
      <c r="AI28" s="607"/>
      <c r="AJ28" s="607"/>
      <c r="AK28" s="607"/>
      <c r="AL28" s="607"/>
      <c r="AM28" s="608"/>
      <c r="AN28" s="216"/>
    </row>
    <row r="29" spans="2:52" ht="20.100000000000001" customHeight="1">
      <c r="B29" s="635" t="s">
        <v>155</v>
      </c>
      <c r="C29" s="636"/>
      <c r="D29" s="629" t="s">
        <v>258</v>
      </c>
      <c r="E29" s="630"/>
      <c r="F29" s="630"/>
      <c r="G29" s="630"/>
      <c r="H29" s="630"/>
      <c r="I29" s="630"/>
      <c r="J29" s="630"/>
      <c r="K29" s="630"/>
      <c r="L29" s="630"/>
      <c r="M29" s="630"/>
      <c r="N29" s="630"/>
      <c r="O29" s="631"/>
      <c r="P29" s="631"/>
      <c r="Q29" s="631"/>
      <c r="R29" s="631"/>
      <c r="S29" s="631"/>
      <c r="T29" s="631"/>
      <c r="U29" s="632"/>
      <c r="AN29" s="216"/>
      <c r="AZ29" s="226"/>
    </row>
    <row r="30" spans="2:52" ht="20.100000000000001" customHeight="1">
      <c r="B30" s="613"/>
      <c r="C30" s="614"/>
      <c r="D30" s="633" t="s">
        <v>226</v>
      </c>
      <c r="E30" s="634"/>
      <c r="F30" s="634"/>
      <c r="G30" s="634"/>
      <c r="H30" s="634"/>
      <c r="I30" s="634"/>
      <c r="J30" s="634"/>
      <c r="K30" s="634"/>
      <c r="L30" s="634"/>
      <c r="M30" s="634"/>
      <c r="N30" s="634"/>
      <c r="O30" s="639"/>
      <c r="P30" s="639"/>
      <c r="Q30" s="639"/>
      <c r="R30" s="639"/>
      <c r="S30" s="639"/>
      <c r="T30" s="639"/>
      <c r="U30" s="640"/>
      <c r="W30" s="641" t="s">
        <v>154</v>
      </c>
      <c r="X30" s="641"/>
      <c r="Y30" s="641"/>
      <c r="Z30" s="641"/>
      <c r="AA30" s="641"/>
      <c r="AB30" s="641"/>
      <c r="AC30" s="641"/>
      <c r="AD30" s="641"/>
      <c r="AE30" s="641"/>
      <c r="AF30" s="641"/>
      <c r="AG30" s="641"/>
      <c r="AH30" s="641"/>
      <c r="AI30" s="641"/>
      <c r="AJ30" s="641"/>
      <c r="AK30" s="641"/>
      <c r="AL30" s="641"/>
      <c r="AM30" s="641"/>
      <c r="AN30" s="216"/>
    </row>
    <row r="31" spans="2:52" ht="20.100000000000001" customHeight="1">
      <c r="B31" s="613"/>
      <c r="C31" s="614"/>
      <c r="D31" s="633" t="s">
        <v>225</v>
      </c>
      <c r="E31" s="634"/>
      <c r="F31" s="634"/>
      <c r="G31" s="634"/>
      <c r="H31" s="634"/>
      <c r="I31" s="634"/>
      <c r="J31" s="634"/>
      <c r="K31" s="634"/>
      <c r="L31" s="634"/>
      <c r="M31" s="634"/>
      <c r="N31" s="634"/>
      <c r="O31" s="639"/>
      <c r="P31" s="639"/>
      <c r="Q31" s="639"/>
      <c r="R31" s="639"/>
      <c r="S31" s="639"/>
      <c r="T31" s="639"/>
      <c r="U31" s="640"/>
      <c r="W31" s="587" t="s">
        <v>259</v>
      </c>
      <c r="X31" s="588"/>
      <c r="Y31" s="588"/>
      <c r="Z31" s="588"/>
      <c r="AA31" s="588"/>
      <c r="AB31" s="588"/>
      <c r="AC31" s="588"/>
      <c r="AD31" s="588"/>
      <c r="AE31" s="588"/>
      <c r="AF31" s="588"/>
      <c r="AG31" s="588"/>
      <c r="AH31" s="589" t="s">
        <v>222</v>
      </c>
      <c r="AI31" s="589"/>
      <c r="AJ31" s="589"/>
      <c r="AK31" s="589"/>
      <c r="AL31" s="589"/>
      <c r="AM31" s="590"/>
      <c r="AN31" s="216"/>
    </row>
    <row r="32" spans="2:52" ht="20.100000000000001" customHeight="1">
      <c r="B32" s="613"/>
      <c r="C32" s="614"/>
      <c r="D32" s="633" t="s">
        <v>224</v>
      </c>
      <c r="E32" s="634"/>
      <c r="F32" s="634"/>
      <c r="G32" s="634"/>
      <c r="H32" s="634"/>
      <c r="I32" s="634"/>
      <c r="J32" s="634"/>
      <c r="K32" s="634"/>
      <c r="L32" s="634"/>
      <c r="M32" s="634"/>
      <c r="N32" s="634"/>
      <c r="O32" s="639"/>
      <c r="P32" s="639"/>
      <c r="Q32" s="639"/>
      <c r="R32" s="639"/>
      <c r="S32" s="639"/>
      <c r="T32" s="639"/>
      <c r="U32" s="640"/>
      <c r="W32" s="587" t="s">
        <v>260</v>
      </c>
      <c r="X32" s="588"/>
      <c r="Y32" s="588"/>
      <c r="Z32" s="588"/>
      <c r="AA32" s="588"/>
      <c r="AB32" s="588"/>
      <c r="AC32" s="588"/>
      <c r="AD32" s="588"/>
      <c r="AE32" s="588"/>
      <c r="AF32" s="588"/>
      <c r="AG32" s="588"/>
      <c r="AH32" s="589" t="s">
        <v>222</v>
      </c>
      <c r="AI32" s="589"/>
      <c r="AJ32" s="589"/>
      <c r="AK32" s="589"/>
      <c r="AL32" s="589"/>
      <c r="AM32" s="590"/>
      <c r="AN32" s="217"/>
    </row>
    <row r="33" spans="2:40" ht="20.100000000000001" customHeight="1" thickBot="1">
      <c r="B33" s="613"/>
      <c r="C33" s="614"/>
      <c r="D33" s="583"/>
      <c r="E33" s="584"/>
      <c r="F33" s="584"/>
      <c r="G33" s="584"/>
      <c r="H33" s="584"/>
      <c r="I33" s="584"/>
      <c r="J33" s="584"/>
      <c r="K33" s="584"/>
      <c r="L33" s="584"/>
      <c r="M33" s="584"/>
      <c r="N33" s="584"/>
      <c r="O33" s="585"/>
      <c r="P33" s="585"/>
      <c r="Q33" s="585"/>
      <c r="R33" s="585"/>
      <c r="S33" s="585"/>
      <c r="T33" s="585"/>
      <c r="U33" s="586"/>
      <c r="W33" s="587" t="s">
        <v>261</v>
      </c>
      <c r="X33" s="588"/>
      <c r="Y33" s="588"/>
      <c r="Z33" s="588"/>
      <c r="AA33" s="588"/>
      <c r="AB33" s="588"/>
      <c r="AC33" s="588"/>
      <c r="AD33" s="588"/>
      <c r="AE33" s="588"/>
      <c r="AF33" s="588"/>
      <c r="AG33" s="588"/>
      <c r="AH33" s="642" t="s">
        <v>222</v>
      </c>
      <c r="AI33" s="642"/>
      <c r="AJ33" s="642"/>
      <c r="AK33" s="642"/>
      <c r="AL33" s="642"/>
      <c r="AM33" s="643"/>
    </row>
    <row r="34" spans="2:40" ht="20.100000000000001" customHeight="1" thickTop="1">
      <c r="B34" s="637"/>
      <c r="C34" s="638"/>
      <c r="D34" s="619" t="s">
        <v>153</v>
      </c>
      <c r="E34" s="620"/>
      <c r="F34" s="620"/>
      <c r="G34" s="620"/>
      <c r="H34" s="620"/>
      <c r="I34" s="620"/>
      <c r="J34" s="620"/>
      <c r="K34" s="620"/>
      <c r="L34" s="620"/>
      <c r="M34" s="620"/>
      <c r="N34" s="620"/>
      <c r="O34" s="621">
        <f>SUM(O29:U33)</f>
        <v>0</v>
      </c>
      <c r="P34" s="622"/>
      <c r="Q34" s="622"/>
      <c r="R34" s="622"/>
      <c r="S34" s="622"/>
      <c r="T34" s="622"/>
      <c r="U34" s="623"/>
      <c r="W34" s="587"/>
      <c r="X34" s="588"/>
      <c r="Y34" s="588"/>
      <c r="Z34" s="588"/>
      <c r="AA34" s="588"/>
      <c r="AB34" s="588"/>
      <c r="AC34" s="588"/>
      <c r="AD34" s="588"/>
      <c r="AE34" s="588"/>
      <c r="AF34" s="588"/>
      <c r="AG34" s="588"/>
      <c r="AH34" s="589"/>
      <c r="AI34" s="589"/>
      <c r="AJ34" s="589"/>
      <c r="AK34" s="589"/>
      <c r="AL34" s="589"/>
      <c r="AM34" s="590"/>
    </row>
    <row r="35" spans="2:40" ht="20.100000000000001" customHeight="1">
      <c r="B35" s="624" t="s">
        <v>152</v>
      </c>
      <c r="C35" s="626" t="s">
        <v>151</v>
      </c>
      <c r="D35" s="629" t="s">
        <v>223</v>
      </c>
      <c r="E35" s="630"/>
      <c r="F35" s="630"/>
      <c r="G35" s="630"/>
      <c r="H35" s="630"/>
      <c r="I35" s="630"/>
      <c r="J35" s="630"/>
      <c r="K35" s="630"/>
      <c r="L35" s="630"/>
      <c r="M35" s="630"/>
      <c r="N35" s="630"/>
      <c r="O35" s="631">
        <v>10000</v>
      </c>
      <c r="P35" s="631"/>
      <c r="Q35" s="631"/>
      <c r="R35" s="631"/>
      <c r="S35" s="631"/>
      <c r="T35" s="631"/>
      <c r="U35" s="632"/>
      <c r="W35" s="587"/>
      <c r="X35" s="588"/>
      <c r="Y35" s="588"/>
      <c r="Z35" s="588"/>
      <c r="AA35" s="588"/>
      <c r="AB35" s="588"/>
      <c r="AC35" s="588"/>
      <c r="AD35" s="588"/>
      <c r="AE35" s="588"/>
      <c r="AF35" s="588"/>
      <c r="AG35" s="588"/>
      <c r="AH35" s="589"/>
      <c r="AI35" s="589"/>
      <c r="AJ35" s="589"/>
      <c r="AK35" s="589"/>
      <c r="AL35" s="589"/>
      <c r="AM35" s="590"/>
    </row>
    <row r="36" spans="2:40" ht="20.100000000000001" customHeight="1">
      <c r="B36" s="625"/>
      <c r="C36" s="627"/>
      <c r="D36" s="633" t="s">
        <v>221</v>
      </c>
      <c r="E36" s="634"/>
      <c r="F36" s="634"/>
      <c r="G36" s="634"/>
      <c r="H36" s="634"/>
      <c r="I36" s="634"/>
      <c r="J36" s="634"/>
      <c r="K36" s="634"/>
      <c r="L36" s="634"/>
      <c r="M36" s="634"/>
      <c r="N36" s="634"/>
      <c r="O36" s="639"/>
      <c r="P36" s="639"/>
      <c r="Q36" s="639"/>
      <c r="R36" s="639"/>
      <c r="S36" s="639"/>
      <c r="T36" s="639"/>
      <c r="U36" s="640"/>
      <c r="W36" s="587"/>
      <c r="X36" s="588"/>
      <c r="Y36" s="588"/>
      <c r="Z36" s="588"/>
      <c r="AA36" s="588"/>
      <c r="AB36" s="588"/>
      <c r="AC36" s="588"/>
      <c r="AD36" s="588"/>
      <c r="AE36" s="588"/>
      <c r="AF36" s="588"/>
      <c r="AG36" s="588"/>
      <c r="AH36" s="589"/>
      <c r="AI36" s="589"/>
      <c r="AJ36" s="589"/>
      <c r="AK36" s="589"/>
      <c r="AL36" s="589"/>
      <c r="AM36" s="590"/>
    </row>
    <row r="37" spans="2:40" ht="20.100000000000001" customHeight="1">
      <c r="B37" s="625"/>
      <c r="C37" s="627"/>
      <c r="D37" s="633" t="s">
        <v>220</v>
      </c>
      <c r="E37" s="634"/>
      <c r="F37" s="634"/>
      <c r="G37" s="634"/>
      <c r="H37" s="634"/>
      <c r="I37" s="634"/>
      <c r="J37" s="634"/>
      <c r="K37" s="634"/>
      <c r="L37" s="634"/>
      <c r="M37" s="634"/>
      <c r="N37" s="634"/>
      <c r="O37" s="639">
        <v>10000</v>
      </c>
      <c r="P37" s="639"/>
      <c r="Q37" s="639"/>
      <c r="R37" s="639"/>
      <c r="S37" s="639"/>
      <c r="T37" s="639"/>
      <c r="U37" s="640"/>
      <c r="W37" s="670" t="str">
        <f>'1注文書 (入力用)'!B27</f>
        <v>カーナビ</v>
      </c>
      <c r="X37" s="645"/>
      <c r="Y37" s="645"/>
      <c r="Z37" s="645"/>
      <c r="AA37" s="645"/>
      <c r="AB37" s="645"/>
      <c r="AC37" s="645"/>
      <c r="AD37" s="645"/>
      <c r="AE37" s="645"/>
      <c r="AF37" s="645"/>
      <c r="AG37" s="646"/>
      <c r="AH37" s="647">
        <f>'1注文書 (入力用)'!E27/11*10</f>
        <v>0</v>
      </c>
      <c r="AI37" s="648"/>
      <c r="AJ37" s="648"/>
      <c r="AK37" s="648"/>
      <c r="AL37" s="648"/>
      <c r="AM37" s="649"/>
    </row>
    <row r="38" spans="2:40" ht="20.100000000000001" customHeight="1">
      <c r="B38" s="625"/>
      <c r="C38" s="627"/>
      <c r="D38" s="633" t="s">
        <v>219</v>
      </c>
      <c r="E38" s="634"/>
      <c r="F38" s="634"/>
      <c r="G38" s="634"/>
      <c r="H38" s="634"/>
      <c r="I38" s="634"/>
      <c r="J38" s="634"/>
      <c r="K38" s="634"/>
      <c r="L38" s="634"/>
      <c r="M38" s="634"/>
      <c r="N38" s="634"/>
      <c r="O38" s="639"/>
      <c r="P38" s="639"/>
      <c r="Q38" s="639"/>
      <c r="R38" s="639"/>
      <c r="S38" s="639"/>
      <c r="T38" s="639"/>
      <c r="U38" s="640"/>
      <c r="W38" s="644" t="str">
        <f>'1注文書 (入力用)'!B28</f>
        <v>バックカメラ</v>
      </c>
      <c r="X38" s="645"/>
      <c r="Y38" s="645"/>
      <c r="Z38" s="645"/>
      <c r="AA38" s="645"/>
      <c r="AB38" s="645"/>
      <c r="AC38" s="645"/>
      <c r="AD38" s="645"/>
      <c r="AE38" s="645"/>
      <c r="AF38" s="645"/>
      <c r="AG38" s="646"/>
      <c r="AH38" s="647">
        <f>'1注文書 (入力用)'!E28/11*10</f>
        <v>0</v>
      </c>
      <c r="AI38" s="648"/>
      <c r="AJ38" s="648"/>
      <c r="AK38" s="648"/>
      <c r="AL38" s="648"/>
      <c r="AM38" s="649"/>
      <c r="AN38" s="218"/>
    </row>
    <row r="39" spans="2:40" ht="20.100000000000001" customHeight="1">
      <c r="B39" s="625"/>
      <c r="C39" s="627"/>
      <c r="D39" s="650"/>
      <c r="E39" s="651"/>
      <c r="F39" s="651"/>
      <c r="G39" s="651"/>
      <c r="H39" s="651"/>
      <c r="I39" s="651"/>
      <c r="J39" s="651"/>
      <c r="K39" s="651"/>
      <c r="L39" s="651"/>
      <c r="M39" s="651"/>
      <c r="N39" s="651"/>
      <c r="O39" s="656"/>
      <c r="P39" s="656"/>
      <c r="Q39" s="656"/>
      <c r="R39" s="656"/>
      <c r="S39" s="656"/>
      <c r="T39" s="656"/>
      <c r="U39" s="657"/>
      <c r="V39" s="219"/>
      <c r="W39" s="644" t="str">
        <f>'1注文書 (入力用)'!B29</f>
        <v>ETC</v>
      </c>
      <c r="X39" s="645"/>
      <c r="Y39" s="645"/>
      <c r="Z39" s="645"/>
      <c r="AA39" s="645"/>
      <c r="AB39" s="645"/>
      <c r="AC39" s="645"/>
      <c r="AD39" s="645"/>
      <c r="AE39" s="645"/>
      <c r="AF39" s="645"/>
      <c r="AG39" s="646"/>
      <c r="AH39" s="654">
        <f>'1注文書 (入力用)'!E29/11*10</f>
        <v>0</v>
      </c>
      <c r="AI39" s="654"/>
      <c r="AJ39" s="654"/>
      <c r="AK39" s="654"/>
      <c r="AL39" s="654"/>
      <c r="AM39" s="655"/>
      <c r="AN39" s="218"/>
    </row>
    <row r="40" spans="2:40" ht="20.100000000000001" customHeight="1">
      <c r="B40" s="625"/>
      <c r="C40" s="627"/>
      <c r="D40" s="650"/>
      <c r="E40" s="651"/>
      <c r="F40" s="651"/>
      <c r="G40" s="651"/>
      <c r="H40" s="651"/>
      <c r="I40" s="651"/>
      <c r="J40" s="651"/>
      <c r="K40" s="651"/>
      <c r="L40" s="651"/>
      <c r="M40" s="651"/>
      <c r="N40" s="651"/>
      <c r="O40" s="639"/>
      <c r="P40" s="639"/>
      <c r="Q40" s="639"/>
      <c r="R40" s="639"/>
      <c r="S40" s="639"/>
      <c r="T40" s="639"/>
      <c r="U40" s="640"/>
      <c r="V40" s="219"/>
      <c r="W40" s="644" t="str">
        <f>'1注文書 (入力用)'!B30</f>
        <v>ドライブレコーダー</v>
      </c>
      <c r="X40" s="645"/>
      <c r="Y40" s="645"/>
      <c r="Z40" s="645"/>
      <c r="AA40" s="645"/>
      <c r="AB40" s="645"/>
      <c r="AC40" s="645"/>
      <c r="AD40" s="645"/>
      <c r="AE40" s="645"/>
      <c r="AF40" s="645"/>
      <c r="AG40" s="646"/>
      <c r="AH40" s="647">
        <f>'1注文書 (入力用)'!E30/11*10</f>
        <v>0</v>
      </c>
      <c r="AI40" s="648"/>
      <c r="AJ40" s="648"/>
      <c r="AK40" s="648"/>
      <c r="AL40" s="648"/>
      <c r="AM40" s="649"/>
      <c r="AN40" s="218"/>
    </row>
    <row r="41" spans="2:40" ht="20.100000000000001" customHeight="1">
      <c r="B41" s="625"/>
      <c r="C41" s="627"/>
      <c r="D41" s="633"/>
      <c r="E41" s="634"/>
      <c r="F41" s="634"/>
      <c r="G41" s="634"/>
      <c r="H41" s="634"/>
      <c r="I41" s="634"/>
      <c r="J41" s="634"/>
      <c r="K41" s="634"/>
      <c r="L41" s="634"/>
      <c r="M41" s="634"/>
      <c r="N41" s="634"/>
      <c r="O41" s="652"/>
      <c r="P41" s="652"/>
      <c r="Q41" s="652"/>
      <c r="R41" s="652"/>
      <c r="S41" s="652"/>
      <c r="T41" s="652"/>
      <c r="U41" s="653"/>
      <c r="V41" s="219"/>
      <c r="W41" s="644">
        <f>'1注文書 (入力用)'!B31</f>
        <v>0</v>
      </c>
      <c r="X41" s="645"/>
      <c r="Y41" s="645"/>
      <c r="Z41" s="645"/>
      <c r="AA41" s="645"/>
      <c r="AB41" s="645"/>
      <c r="AC41" s="645"/>
      <c r="AD41" s="645"/>
      <c r="AE41" s="645"/>
      <c r="AF41" s="645"/>
      <c r="AG41" s="646"/>
      <c r="AH41" s="647">
        <f>'1注文書 (入力用)'!E31/11*10</f>
        <v>0</v>
      </c>
      <c r="AI41" s="648"/>
      <c r="AJ41" s="648"/>
      <c r="AK41" s="648"/>
      <c r="AL41" s="648"/>
      <c r="AM41" s="649"/>
    </row>
    <row r="42" spans="2:40" ht="20.100000000000001" customHeight="1">
      <c r="B42" s="625"/>
      <c r="C42" s="627"/>
      <c r="D42" s="633" t="s">
        <v>149</v>
      </c>
      <c r="E42" s="634"/>
      <c r="F42" s="634"/>
      <c r="G42" s="634"/>
      <c r="H42" s="634"/>
      <c r="I42" s="634"/>
      <c r="J42" s="634"/>
      <c r="K42" s="634"/>
      <c r="L42" s="634"/>
      <c r="M42" s="634"/>
      <c r="N42" s="634"/>
      <c r="O42" s="639">
        <f>SUM(O35:U41)</f>
        <v>20000</v>
      </c>
      <c r="P42" s="639"/>
      <c r="Q42" s="639"/>
      <c r="R42" s="639"/>
      <c r="S42" s="639"/>
      <c r="T42" s="639"/>
      <c r="U42" s="640"/>
      <c r="W42" s="644">
        <f>'1注文書 (入力用)'!B32</f>
        <v>0</v>
      </c>
      <c r="X42" s="645"/>
      <c r="Y42" s="645"/>
      <c r="Z42" s="645"/>
      <c r="AA42" s="645"/>
      <c r="AB42" s="645"/>
      <c r="AC42" s="645"/>
      <c r="AD42" s="645"/>
      <c r="AE42" s="645"/>
      <c r="AF42" s="645"/>
      <c r="AG42" s="646"/>
      <c r="AH42" s="647">
        <f>'1注文書 (入力用)'!E32/11*10</f>
        <v>0</v>
      </c>
      <c r="AI42" s="648"/>
      <c r="AJ42" s="648"/>
      <c r="AK42" s="648"/>
      <c r="AL42" s="648"/>
      <c r="AM42" s="649"/>
    </row>
    <row r="43" spans="2:40" ht="20.100000000000001" customHeight="1" thickBot="1">
      <c r="B43" s="625"/>
      <c r="C43" s="627"/>
      <c r="D43" s="583" t="s">
        <v>147</v>
      </c>
      <c r="E43" s="584"/>
      <c r="F43" s="584"/>
      <c r="G43" s="584"/>
      <c r="H43" s="584"/>
      <c r="I43" s="584"/>
      <c r="J43" s="584"/>
      <c r="K43" s="584"/>
      <c r="L43" s="584"/>
      <c r="M43" s="584"/>
      <c r="N43" s="584"/>
      <c r="O43" s="585">
        <f>O42*0.1</f>
        <v>2000</v>
      </c>
      <c r="P43" s="585"/>
      <c r="Q43" s="585"/>
      <c r="R43" s="585"/>
      <c r="S43" s="585"/>
      <c r="T43" s="585"/>
      <c r="U43" s="586"/>
      <c r="V43" s="219"/>
      <c r="W43" s="644">
        <f>'1注文書 (入力用)'!B33</f>
        <v>0</v>
      </c>
      <c r="X43" s="645"/>
      <c r="Y43" s="645"/>
      <c r="Z43" s="645"/>
      <c r="AA43" s="645"/>
      <c r="AB43" s="645"/>
      <c r="AC43" s="645"/>
      <c r="AD43" s="645"/>
      <c r="AE43" s="645"/>
      <c r="AF43" s="645"/>
      <c r="AG43" s="646"/>
      <c r="AH43" s="647">
        <f>'1注文書 (入力用)'!E33/11*10</f>
        <v>0</v>
      </c>
      <c r="AI43" s="648"/>
      <c r="AJ43" s="648"/>
      <c r="AK43" s="648"/>
      <c r="AL43" s="648"/>
      <c r="AM43" s="649"/>
    </row>
    <row r="44" spans="2:40" ht="20.100000000000001" customHeight="1" thickTop="1">
      <c r="B44" s="625"/>
      <c r="C44" s="628"/>
      <c r="D44" s="619" t="s">
        <v>146</v>
      </c>
      <c r="E44" s="620"/>
      <c r="F44" s="620"/>
      <c r="G44" s="620"/>
      <c r="H44" s="620"/>
      <c r="I44" s="620"/>
      <c r="J44" s="620"/>
      <c r="K44" s="620"/>
      <c r="L44" s="620"/>
      <c r="M44" s="620"/>
      <c r="N44" s="620"/>
      <c r="O44" s="621">
        <f>SUM(O42:U43)</f>
        <v>22000</v>
      </c>
      <c r="P44" s="622"/>
      <c r="Q44" s="622"/>
      <c r="R44" s="622"/>
      <c r="S44" s="622"/>
      <c r="T44" s="622"/>
      <c r="U44" s="623"/>
      <c r="W44" s="664"/>
      <c r="X44" s="665"/>
      <c r="Y44" s="665"/>
      <c r="Z44" s="665"/>
      <c r="AA44" s="665"/>
      <c r="AB44" s="665"/>
      <c r="AC44" s="665"/>
      <c r="AD44" s="665"/>
      <c r="AE44" s="665"/>
      <c r="AF44" s="665"/>
      <c r="AG44" s="665"/>
      <c r="AH44" s="654"/>
      <c r="AI44" s="654"/>
      <c r="AJ44" s="654"/>
      <c r="AK44" s="654"/>
      <c r="AL44" s="654"/>
      <c r="AM44" s="655"/>
    </row>
    <row r="45" spans="2:40" ht="20.100000000000001" customHeight="1">
      <c r="B45" s="625"/>
      <c r="C45" s="658" t="s">
        <v>145</v>
      </c>
      <c r="D45" s="629" t="s">
        <v>218</v>
      </c>
      <c r="E45" s="630"/>
      <c r="F45" s="630"/>
      <c r="G45" s="630"/>
      <c r="H45" s="630"/>
      <c r="I45" s="630"/>
      <c r="J45" s="630"/>
      <c r="K45" s="630"/>
      <c r="L45" s="630"/>
      <c r="M45" s="630"/>
      <c r="N45" s="630"/>
      <c r="O45" s="631">
        <v>0</v>
      </c>
      <c r="P45" s="631"/>
      <c r="Q45" s="631"/>
      <c r="R45" s="631"/>
      <c r="S45" s="631"/>
      <c r="T45" s="631"/>
      <c r="U45" s="632"/>
      <c r="W45" s="661"/>
      <c r="X45" s="662"/>
      <c r="Y45" s="662"/>
      <c r="Z45" s="662"/>
      <c r="AA45" s="662"/>
      <c r="AB45" s="662"/>
      <c r="AC45" s="662"/>
      <c r="AD45" s="662"/>
      <c r="AE45" s="662"/>
      <c r="AF45" s="662"/>
      <c r="AG45" s="663"/>
      <c r="AH45" s="654"/>
      <c r="AI45" s="654"/>
      <c r="AJ45" s="654"/>
      <c r="AK45" s="654"/>
      <c r="AL45" s="654"/>
      <c r="AM45" s="655"/>
    </row>
    <row r="46" spans="2:40" ht="20.100000000000001" customHeight="1">
      <c r="B46" s="625"/>
      <c r="C46" s="659"/>
      <c r="D46" s="633"/>
      <c r="E46" s="634"/>
      <c r="F46" s="634"/>
      <c r="G46" s="634"/>
      <c r="H46" s="634"/>
      <c r="I46" s="634"/>
      <c r="J46" s="634"/>
      <c r="K46" s="634"/>
      <c r="L46" s="634"/>
      <c r="M46" s="634"/>
      <c r="N46" s="634"/>
      <c r="O46" s="639"/>
      <c r="P46" s="639"/>
      <c r="Q46" s="639"/>
      <c r="R46" s="639"/>
      <c r="S46" s="639"/>
      <c r="T46" s="639"/>
      <c r="U46" s="640"/>
      <c r="W46" s="644"/>
      <c r="X46" s="645"/>
      <c r="Y46" s="645"/>
      <c r="Z46" s="645"/>
      <c r="AA46" s="645"/>
      <c r="AB46" s="645"/>
      <c r="AC46" s="645"/>
      <c r="AD46" s="645"/>
      <c r="AE46" s="645"/>
      <c r="AF46" s="645"/>
      <c r="AG46" s="646"/>
      <c r="AH46" s="654"/>
      <c r="AI46" s="654"/>
      <c r="AJ46" s="654"/>
      <c r="AK46" s="654"/>
      <c r="AL46" s="654"/>
      <c r="AM46" s="655"/>
    </row>
    <row r="47" spans="2:40" ht="20.100000000000001" customHeight="1">
      <c r="B47" s="625"/>
      <c r="C47" s="659"/>
      <c r="D47" s="633" t="s">
        <v>217</v>
      </c>
      <c r="E47" s="634"/>
      <c r="F47" s="634"/>
      <c r="G47" s="634"/>
      <c r="H47" s="634"/>
      <c r="I47" s="634"/>
      <c r="J47" s="634"/>
      <c r="K47" s="634"/>
      <c r="L47" s="634"/>
      <c r="M47" s="634"/>
      <c r="N47" s="634"/>
      <c r="O47" s="639">
        <v>500</v>
      </c>
      <c r="P47" s="639"/>
      <c r="Q47" s="639"/>
      <c r="R47" s="639"/>
      <c r="S47" s="639"/>
      <c r="T47" s="639"/>
      <c r="U47" s="640"/>
      <c r="V47" s="219"/>
      <c r="W47" s="644"/>
      <c r="X47" s="645"/>
      <c r="Y47" s="645"/>
      <c r="Z47" s="645"/>
      <c r="AA47" s="645"/>
      <c r="AB47" s="645"/>
      <c r="AC47" s="645"/>
      <c r="AD47" s="645"/>
      <c r="AE47" s="645"/>
      <c r="AF47" s="645"/>
      <c r="AG47" s="646"/>
      <c r="AH47" s="654"/>
      <c r="AI47" s="654"/>
      <c r="AJ47" s="654"/>
      <c r="AK47" s="654"/>
      <c r="AL47" s="654"/>
      <c r="AM47" s="655"/>
    </row>
    <row r="48" spans="2:40" ht="20.100000000000001" customHeight="1">
      <c r="B48" s="625"/>
      <c r="C48" s="659"/>
      <c r="D48" s="633" t="s">
        <v>216</v>
      </c>
      <c r="E48" s="634"/>
      <c r="F48" s="634"/>
      <c r="G48" s="634"/>
      <c r="H48" s="634"/>
      <c r="I48" s="634"/>
      <c r="J48" s="634"/>
      <c r="K48" s="634"/>
      <c r="L48" s="634"/>
      <c r="M48" s="634"/>
      <c r="N48" s="634"/>
      <c r="O48" s="639">
        <v>1560</v>
      </c>
      <c r="P48" s="639"/>
      <c r="Q48" s="639"/>
      <c r="R48" s="639"/>
      <c r="S48" s="639"/>
      <c r="T48" s="639"/>
      <c r="U48" s="640"/>
      <c r="W48" s="679" t="s">
        <v>252</v>
      </c>
      <c r="X48" s="680"/>
      <c r="Y48" s="680"/>
      <c r="Z48" s="680"/>
      <c r="AA48" s="680"/>
      <c r="AB48" s="680"/>
      <c r="AC48" s="680"/>
      <c r="AD48" s="680"/>
      <c r="AE48" s="680"/>
      <c r="AF48" s="680"/>
      <c r="AG48" s="681"/>
      <c r="AH48" s="654">
        <f>SUM(AH37:AM47)</f>
        <v>0</v>
      </c>
      <c r="AI48" s="654"/>
      <c r="AJ48" s="654"/>
      <c r="AK48" s="654"/>
      <c r="AL48" s="654"/>
      <c r="AM48" s="655"/>
    </row>
    <row r="49" spans="2:39" ht="19.5" customHeight="1" thickBot="1">
      <c r="B49" s="625"/>
      <c r="C49" s="659"/>
      <c r="D49" s="633"/>
      <c r="E49" s="634"/>
      <c r="F49" s="634"/>
      <c r="G49" s="634"/>
      <c r="H49" s="634"/>
      <c r="I49" s="634"/>
      <c r="J49" s="634"/>
      <c r="K49" s="634"/>
      <c r="L49" s="634"/>
      <c r="M49" s="634"/>
      <c r="N49" s="634"/>
      <c r="O49" s="639"/>
      <c r="P49" s="639"/>
      <c r="Q49" s="639"/>
      <c r="R49" s="639"/>
      <c r="S49" s="639"/>
      <c r="T49" s="639"/>
      <c r="U49" s="640"/>
      <c r="W49" s="682" t="s">
        <v>147</v>
      </c>
      <c r="X49" s="683"/>
      <c r="Y49" s="683"/>
      <c r="Z49" s="683"/>
      <c r="AA49" s="683"/>
      <c r="AB49" s="683"/>
      <c r="AC49" s="683"/>
      <c r="AD49" s="683"/>
      <c r="AE49" s="683"/>
      <c r="AF49" s="683"/>
      <c r="AG49" s="684"/>
      <c r="AH49" s="685">
        <f>AH48*0.1</f>
        <v>0</v>
      </c>
      <c r="AI49" s="685"/>
      <c r="AJ49" s="685"/>
      <c r="AK49" s="685"/>
      <c r="AL49" s="685"/>
      <c r="AM49" s="686"/>
    </row>
    <row r="50" spans="2:39" ht="19.5" customHeight="1" thickTop="1">
      <c r="B50" s="625"/>
      <c r="C50" s="659"/>
      <c r="D50" s="633"/>
      <c r="E50" s="634"/>
      <c r="F50" s="634"/>
      <c r="G50" s="634"/>
      <c r="H50" s="634"/>
      <c r="I50" s="634"/>
      <c r="J50" s="634"/>
      <c r="K50" s="634"/>
      <c r="L50" s="634"/>
      <c r="M50" s="634"/>
      <c r="N50" s="634"/>
      <c r="O50" s="639"/>
      <c r="P50" s="639"/>
      <c r="Q50" s="639"/>
      <c r="R50" s="639"/>
      <c r="S50" s="639"/>
      <c r="T50" s="639"/>
      <c r="U50" s="640"/>
      <c r="W50" s="694" t="s">
        <v>253</v>
      </c>
      <c r="X50" s="695"/>
      <c r="Y50" s="695"/>
      <c r="Z50" s="695"/>
      <c r="AA50" s="695"/>
      <c r="AB50" s="695"/>
      <c r="AC50" s="695"/>
      <c r="AD50" s="695"/>
      <c r="AE50" s="695"/>
      <c r="AF50" s="695"/>
      <c r="AG50" s="696"/>
      <c r="AH50" s="697">
        <f>SUM(AH48:AM49)</f>
        <v>0</v>
      </c>
      <c r="AI50" s="698"/>
      <c r="AJ50" s="698"/>
      <c r="AK50" s="698"/>
      <c r="AL50" s="698"/>
      <c r="AM50" s="699"/>
    </row>
    <row r="51" spans="2:39" ht="19.5" customHeight="1">
      <c r="B51" s="625"/>
      <c r="C51" s="659"/>
      <c r="D51" s="633"/>
      <c r="E51" s="634"/>
      <c r="F51" s="634"/>
      <c r="G51" s="634"/>
      <c r="H51" s="634"/>
      <c r="I51" s="634"/>
      <c r="J51" s="634"/>
      <c r="K51" s="634"/>
      <c r="L51" s="634"/>
      <c r="M51" s="634"/>
      <c r="N51" s="634"/>
      <c r="O51" s="639"/>
      <c r="P51" s="639"/>
      <c r="Q51" s="639"/>
      <c r="R51" s="639"/>
      <c r="S51" s="639"/>
      <c r="T51" s="639"/>
      <c r="U51" s="640"/>
    </row>
    <row r="52" spans="2:39" ht="19.5" customHeight="1" thickBot="1">
      <c r="B52" s="625"/>
      <c r="C52" s="660"/>
      <c r="D52" s="583" t="s">
        <v>214</v>
      </c>
      <c r="E52" s="584"/>
      <c r="F52" s="584"/>
      <c r="G52" s="584"/>
      <c r="H52" s="584"/>
      <c r="I52" s="584"/>
      <c r="J52" s="584"/>
      <c r="K52" s="584"/>
      <c r="L52" s="584"/>
      <c r="M52" s="584"/>
      <c r="N52" s="584"/>
      <c r="O52" s="585">
        <f>'1注文書 (入力用)'!I17</f>
        <v>0</v>
      </c>
      <c r="P52" s="585"/>
      <c r="Q52" s="585"/>
      <c r="R52" s="585"/>
      <c r="S52" s="585"/>
      <c r="T52" s="585"/>
      <c r="U52" s="586"/>
      <c r="W52" s="676" t="s">
        <v>215</v>
      </c>
      <c r="X52" s="677"/>
      <c r="Y52" s="677"/>
      <c r="Z52" s="677"/>
      <c r="AA52" s="677"/>
      <c r="AB52" s="677"/>
      <c r="AC52" s="677"/>
      <c r="AD52" s="677"/>
      <c r="AE52" s="677"/>
      <c r="AF52" s="677"/>
      <c r="AG52" s="677"/>
      <c r="AH52" s="677"/>
      <c r="AI52" s="677"/>
      <c r="AJ52" s="677"/>
      <c r="AK52" s="677"/>
      <c r="AL52" s="677"/>
      <c r="AM52" s="678"/>
    </row>
    <row r="53" spans="2:39" ht="15" customHeight="1" thickTop="1">
      <c r="B53" s="207"/>
      <c r="C53" s="207"/>
      <c r="D53" s="688" t="s">
        <v>144</v>
      </c>
      <c r="E53" s="689"/>
      <c r="F53" s="689"/>
      <c r="G53" s="689"/>
      <c r="H53" s="689"/>
      <c r="I53" s="689"/>
      <c r="J53" s="689"/>
      <c r="K53" s="689"/>
      <c r="L53" s="689"/>
      <c r="M53" s="689"/>
      <c r="N53" s="690"/>
      <c r="O53" s="691">
        <f>SUM(O45:U52)</f>
        <v>2060</v>
      </c>
      <c r="P53" s="692"/>
      <c r="Q53" s="692"/>
      <c r="R53" s="692"/>
      <c r="S53" s="692"/>
      <c r="T53" s="692"/>
      <c r="U53" s="693"/>
      <c r="W53" s="667" t="s">
        <v>213</v>
      </c>
      <c r="X53" s="668"/>
      <c r="Y53" s="668"/>
      <c r="Z53" s="668"/>
      <c r="AA53" s="668"/>
      <c r="AB53" s="668"/>
      <c r="AC53" s="668"/>
      <c r="AD53" s="668"/>
      <c r="AE53" s="668" t="str">
        <f>'1注文書 (入力用)'!U17</f>
        <v>　</v>
      </c>
      <c r="AF53" s="668"/>
      <c r="AG53" s="668"/>
      <c r="AH53" s="668"/>
      <c r="AI53" s="668"/>
      <c r="AJ53" s="668"/>
      <c r="AK53" s="668"/>
      <c r="AL53" s="668"/>
      <c r="AM53" s="669"/>
    </row>
    <row r="54" spans="2:39" ht="15" customHeight="1">
      <c r="W54" s="671" t="s">
        <v>212</v>
      </c>
      <c r="X54" s="441"/>
      <c r="Y54" s="441"/>
      <c r="Z54" s="441"/>
      <c r="AA54" s="441"/>
      <c r="AB54" s="441"/>
      <c r="AC54" s="441"/>
      <c r="AD54" s="441"/>
      <c r="AE54" s="441"/>
      <c r="AF54" s="441"/>
      <c r="AG54" s="672"/>
      <c r="AH54" s="673">
        <f>'1注文書 (入力用)'!U19</f>
        <v>0</v>
      </c>
      <c r="AI54" s="674"/>
      <c r="AJ54" s="674"/>
      <c r="AK54" s="674"/>
      <c r="AL54" s="674"/>
      <c r="AM54" s="675"/>
    </row>
    <row r="55" spans="2:39" ht="15" customHeight="1">
      <c r="D55" s="227" t="s">
        <v>210</v>
      </c>
      <c r="E55" s="228"/>
      <c r="F55" s="228"/>
      <c r="G55" s="228"/>
      <c r="H55" s="228"/>
      <c r="I55" s="228"/>
      <c r="J55" s="228"/>
      <c r="K55" s="228"/>
      <c r="L55" s="228"/>
      <c r="M55" s="228"/>
      <c r="N55" s="228"/>
      <c r="O55" s="228"/>
      <c r="P55" s="228"/>
      <c r="Q55" s="228"/>
      <c r="R55" s="228"/>
      <c r="S55" s="228"/>
      <c r="T55" s="229"/>
      <c r="W55" s="671" t="s">
        <v>211</v>
      </c>
      <c r="X55" s="441"/>
      <c r="Y55" s="441"/>
      <c r="Z55" s="441"/>
      <c r="AA55" s="441"/>
      <c r="AB55" s="441"/>
      <c r="AC55" s="441"/>
      <c r="AD55" s="441"/>
      <c r="AE55" s="441"/>
      <c r="AF55" s="441"/>
      <c r="AG55" s="672"/>
      <c r="AH55" s="673">
        <f>'1注文書 (入力用)'!U20</f>
        <v>0</v>
      </c>
      <c r="AI55" s="674"/>
      <c r="AJ55" s="674"/>
      <c r="AK55" s="674"/>
      <c r="AL55" s="674"/>
      <c r="AM55" s="675"/>
    </row>
    <row r="56" spans="2:39" ht="15" customHeight="1">
      <c r="D56" s="230" t="s">
        <v>208</v>
      </c>
      <c r="E56" s="231"/>
      <c r="F56" s="231"/>
      <c r="G56" s="231"/>
      <c r="H56" s="232"/>
      <c r="J56" s="231" t="s">
        <v>207</v>
      </c>
      <c r="K56" s="231"/>
      <c r="L56" s="231"/>
      <c r="T56" s="233"/>
      <c r="W56" s="671" t="s">
        <v>209</v>
      </c>
      <c r="X56" s="441"/>
      <c r="Y56" s="441"/>
      <c r="Z56" s="441"/>
      <c r="AA56" s="441"/>
      <c r="AB56" s="441"/>
      <c r="AC56" s="441"/>
      <c r="AD56" s="441"/>
      <c r="AE56" s="441"/>
      <c r="AF56" s="441"/>
      <c r="AG56" s="672"/>
      <c r="AH56" s="673">
        <f>'1注文書 (入力用)'!U21</f>
        <v>0</v>
      </c>
      <c r="AI56" s="674"/>
      <c r="AJ56" s="674"/>
      <c r="AK56" s="674"/>
      <c r="AL56" s="674"/>
      <c r="AM56" s="675"/>
    </row>
    <row r="57" spans="2:39" ht="15" customHeight="1">
      <c r="D57" s="234" t="s">
        <v>206</v>
      </c>
      <c r="J57" s="201" t="s">
        <v>205</v>
      </c>
      <c r="T57" s="233"/>
      <c r="W57" s="671" t="str">
        <f>'1注文書 (入力用)'!T22</f>
        <v>ボーナス時加算額
（　　月　　月）</v>
      </c>
      <c r="X57" s="441"/>
      <c r="Y57" s="441"/>
      <c r="Z57" s="441"/>
      <c r="AA57" s="441"/>
      <c r="AB57" s="441"/>
      <c r="AC57" s="441"/>
      <c r="AD57" s="441"/>
      <c r="AE57" s="441"/>
      <c r="AF57" s="441"/>
      <c r="AG57" s="672"/>
      <c r="AH57" s="673">
        <f>'1注文書 (入力用)'!U22</f>
        <v>0</v>
      </c>
      <c r="AI57" s="674"/>
      <c r="AJ57" s="674"/>
      <c r="AK57" s="674"/>
      <c r="AL57" s="674"/>
      <c r="AM57" s="675"/>
    </row>
    <row r="58" spans="2:39" ht="15" customHeight="1">
      <c r="D58" s="234" t="s">
        <v>204</v>
      </c>
      <c r="J58" s="201" t="s">
        <v>203</v>
      </c>
      <c r="T58" s="233"/>
      <c r="W58" s="671" t="s">
        <v>265</v>
      </c>
      <c r="X58" s="441"/>
      <c r="Y58" s="441"/>
      <c r="Z58" s="441"/>
      <c r="AA58" s="441"/>
      <c r="AB58" s="441"/>
      <c r="AC58" s="441"/>
      <c r="AD58" s="441"/>
      <c r="AE58" s="441"/>
      <c r="AF58" s="441"/>
      <c r="AG58" s="672"/>
      <c r="AH58" s="673">
        <f>'1注文書 (入力用)'!U23</f>
        <v>0</v>
      </c>
      <c r="AI58" s="674"/>
      <c r="AJ58" s="674"/>
      <c r="AK58" s="674"/>
      <c r="AL58" s="674"/>
      <c r="AM58" s="675"/>
    </row>
    <row r="59" spans="2:39" ht="15" customHeight="1">
      <c r="D59" s="235" t="s">
        <v>202</v>
      </c>
      <c r="E59" s="236"/>
      <c r="F59" s="237"/>
      <c r="G59" s="237"/>
      <c r="H59" s="236"/>
      <c r="I59" s="236"/>
      <c r="J59" s="237" t="s">
        <v>201</v>
      </c>
      <c r="K59" s="236"/>
      <c r="L59" s="236"/>
      <c r="M59" s="236"/>
      <c r="N59" s="236"/>
      <c r="O59" s="236"/>
      <c r="P59" s="236"/>
      <c r="Q59" s="236"/>
      <c r="R59" s="236"/>
      <c r="S59" s="236"/>
      <c r="T59" s="238"/>
      <c r="W59" s="671" t="s">
        <v>266</v>
      </c>
      <c r="X59" s="441"/>
      <c r="Y59" s="441"/>
      <c r="Z59" s="441"/>
      <c r="AA59" s="441"/>
      <c r="AB59" s="441"/>
      <c r="AC59" s="441"/>
      <c r="AD59" s="441"/>
      <c r="AE59" s="441"/>
      <c r="AF59" s="441"/>
      <c r="AG59" s="672"/>
      <c r="AH59" s="673">
        <f>'1注文書 (入力用)'!U24</f>
        <v>0</v>
      </c>
      <c r="AI59" s="674"/>
      <c r="AJ59" s="674"/>
      <c r="AK59" s="674"/>
      <c r="AL59" s="674"/>
      <c r="AM59" s="675"/>
    </row>
    <row r="60" spans="2:39" ht="15" customHeight="1">
      <c r="W60" s="666"/>
      <c r="X60" s="666"/>
      <c r="Y60" s="666"/>
      <c r="Z60" s="666"/>
      <c r="AA60" s="666"/>
    </row>
    <row r="61" spans="2:39" ht="15" customHeight="1">
      <c r="B61" s="231"/>
      <c r="C61" s="231"/>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row>
    <row r="64" spans="2:39" ht="15" customHeight="1">
      <c r="C64" s="221"/>
      <c r="E64" s="221"/>
      <c r="G64" s="221"/>
      <c r="I64" s="221"/>
      <c r="K64" s="221"/>
      <c r="M64" s="221"/>
      <c r="O64" s="221"/>
      <c r="Q64" s="221"/>
      <c r="S64" s="221"/>
      <c r="U64" s="221"/>
      <c r="W64" s="221"/>
      <c r="Y64" s="221"/>
      <c r="AA64" s="221"/>
      <c r="AC64" s="221"/>
    </row>
  </sheetData>
  <mergeCells count="192">
    <mergeCell ref="AH58:AM58"/>
    <mergeCell ref="W43:AG43"/>
    <mergeCell ref="AH43:AM43"/>
    <mergeCell ref="S3:U4"/>
    <mergeCell ref="F5:F7"/>
    <mergeCell ref="G5:U5"/>
    <mergeCell ref="G6:U7"/>
    <mergeCell ref="AH19:AL19"/>
    <mergeCell ref="D24:N24"/>
    <mergeCell ref="O24:U24"/>
    <mergeCell ref="D51:N51"/>
    <mergeCell ref="O51:U51"/>
    <mergeCell ref="D52:N52"/>
    <mergeCell ref="O52:U52"/>
    <mergeCell ref="D53:N53"/>
    <mergeCell ref="O53:U53"/>
    <mergeCell ref="O47:U47"/>
    <mergeCell ref="D48:N48"/>
    <mergeCell ref="O48:U48"/>
    <mergeCell ref="AH47:AM47"/>
    <mergeCell ref="D49:N49"/>
    <mergeCell ref="O49:U49"/>
    <mergeCell ref="W50:AG50"/>
    <mergeCell ref="AH50:AM50"/>
    <mergeCell ref="W60:AA60"/>
    <mergeCell ref="W53:AD53"/>
    <mergeCell ref="AE53:AM53"/>
    <mergeCell ref="W32:AG32"/>
    <mergeCell ref="W37:AG37"/>
    <mergeCell ref="W38:AG38"/>
    <mergeCell ref="W39:AG39"/>
    <mergeCell ref="W56:AG56"/>
    <mergeCell ref="AH56:AM56"/>
    <mergeCell ref="W57:AG57"/>
    <mergeCell ref="W52:AM52"/>
    <mergeCell ref="W59:AG59"/>
    <mergeCell ref="AH59:AM59"/>
    <mergeCell ref="AH57:AM57"/>
    <mergeCell ref="W58:AG58"/>
    <mergeCell ref="W54:AG54"/>
    <mergeCell ref="AH54:AM54"/>
    <mergeCell ref="W55:AG55"/>
    <mergeCell ref="AH55:AM55"/>
    <mergeCell ref="W48:AG48"/>
    <mergeCell ref="AH48:AM48"/>
    <mergeCell ref="W49:AG49"/>
    <mergeCell ref="AH49:AM49"/>
    <mergeCell ref="W47:AG47"/>
    <mergeCell ref="D43:N43"/>
    <mergeCell ref="O43:U43"/>
    <mergeCell ref="D50:N50"/>
    <mergeCell ref="O50:U50"/>
    <mergeCell ref="C45:C52"/>
    <mergeCell ref="D45:N45"/>
    <mergeCell ref="O45:U45"/>
    <mergeCell ref="W45:AG45"/>
    <mergeCell ref="AH45:AM45"/>
    <mergeCell ref="D46:N46"/>
    <mergeCell ref="O46:U46"/>
    <mergeCell ref="W46:AG46"/>
    <mergeCell ref="AH46:AM46"/>
    <mergeCell ref="D47:N47"/>
    <mergeCell ref="W44:AG44"/>
    <mergeCell ref="AH44:AM44"/>
    <mergeCell ref="O36:U36"/>
    <mergeCell ref="AH37:AM37"/>
    <mergeCell ref="D37:N37"/>
    <mergeCell ref="O37:U37"/>
    <mergeCell ref="AH38:AM38"/>
    <mergeCell ref="D38:N38"/>
    <mergeCell ref="O38:U38"/>
    <mergeCell ref="AH39:AM39"/>
    <mergeCell ref="W36:AG36"/>
    <mergeCell ref="AH36:AM36"/>
    <mergeCell ref="D39:N39"/>
    <mergeCell ref="O39:U39"/>
    <mergeCell ref="W40:AG40"/>
    <mergeCell ref="AH40:AM40"/>
    <mergeCell ref="D40:N40"/>
    <mergeCell ref="O40:U40"/>
    <mergeCell ref="D41:N41"/>
    <mergeCell ref="O41:U41"/>
    <mergeCell ref="W41:AG41"/>
    <mergeCell ref="AH41:AM41"/>
    <mergeCell ref="D42:N42"/>
    <mergeCell ref="O42:U42"/>
    <mergeCell ref="W42:AG42"/>
    <mergeCell ref="AH42:AM42"/>
    <mergeCell ref="W31:AG31"/>
    <mergeCell ref="AH31:AM31"/>
    <mergeCell ref="B35:B52"/>
    <mergeCell ref="C35:C44"/>
    <mergeCell ref="D35:N35"/>
    <mergeCell ref="O35:U35"/>
    <mergeCell ref="AH32:AM32"/>
    <mergeCell ref="D36:N36"/>
    <mergeCell ref="B29:C34"/>
    <mergeCell ref="D29:N29"/>
    <mergeCell ref="O29:U29"/>
    <mergeCell ref="D30:N30"/>
    <mergeCell ref="O30:U30"/>
    <mergeCell ref="W30:AM30"/>
    <mergeCell ref="D31:N31"/>
    <mergeCell ref="O31:U31"/>
    <mergeCell ref="W33:AG33"/>
    <mergeCell ref="AH33:AM33"/>
    <mergeCell ref="D32:N32"/>
    <mergeCell ref="O32:U32"/>
    <mergeCell ref="W34:AG34"/>
    <mergeCell ref="AH34:AM34"/>
    <mergeCell ref="D44:N44"/>
    <mergeCell ref="O44:U44"/>
    <mergeCell ref="D33:N33"/>
    <mergeCell ref="O33:U33"/>
    <mergeCell ref="W35:AG35"/>
    <mergeCell ref="AH35:AM35"/>
    <mergeCell ref="D22:N22"/>
    <mergeCell ref="O22:U22"/>
    <mergeCell ref="D23:N23"/>
    <mergeCell ref="O23:U23"/>
    <mergeCell ref="W25:AG25"/>
    <mergeCell ref="AH25:AM25"/>
    <mergeCell ref="D26:N26"/>
    <mergeCell ref="O26:U26"/>
    <mergeCell ref="B27:L27"/>
    <mergeCell ref="M27:U27"/>
    <mergeCell ref="W27:AM28"/>
    <mergeCell ref="B28:U28"/>
    <mergeCell ref="B21:C26"/>
    <mergeCell ref="D21:N21"/>
    <mergeCell ref="O21:U21"/>
    <mergeCell ref="D25:N25"/>
    <mergeCell ref="O25:U25"/>
    <mergeCell ref="W22:AM23"/>
    <mergeCell ref="D34:N34"/>
    <mergeCell ref="O34:U34"/>
    <mergeCell ref="B18:E18"/>
    <mergeCell ref="F18:K18"/>
    <mergeCell ref="L18:O18"/>
    <mergeCell ref="P18:S18"/>
    <mergeCell ref="T18:W18"/>
    <mergeCell ref="X18:AA18"/>
    <mergeCell ref="AD18:AG18"/>
    <mergeCell ref="AH18:AM18"/>
    <mergeCell ref="AD19:AG19"/>
    <mergeCell ref="B16:E16"/>
    <mergeCell ref="AD16:AG16"/>
    <mergeCell ref="AH16:AM16"/>
    <mergeCell ref="B17:E17"/>
    <mergeCell ref="F17:K17"/>
    <mergeCell ref="L17:O17"/>
    <mergeCell ref="P17:R17"/>
    <mergeCell ref="T17:W17"/>
    <mergeCell ref="X17:AB17"/>
    <mergeCell ref="AD17:AG17"/>
    <mergeCell ref="AH17:AM17"/>
    <mergeCell ref="F16:J16"/>
    <mergeCell ref="K16:N16"/>
    <mergeCell ref="O16:P16"/>
    <mergeCell ref="Q16:R16"/>
    <mergeCell ref="S16:T16"/>
    <mergeCell ref="U16:X16"/>
    <mergeCell ref="Y16:AB16"/>
    <mergeCell ref="X10:Z10"/>
    <mergeCell ref="AA10:AM10"/>
    <mergeCell ref="X11:Z11"/>
    <mergeCell ref="AA11:AM11"/>
    <mergeCell ref="B13:AB13"/>
    <mergeCell ref="AD13:AM13"/>
    <mergeCell ref="K14:N15"/>
    <mergeCell ref="O14:AB15"/>
    <mergeCell ref="B14:E15"/>
    <mergeCell ref="F14:J15"/>
    <mergeCell ref="AD14:AG14"/>
    <mergeCell ref="AH14:AM14"/>
    <mergeCell ref="AD15:AG15"/>
    <mergeCell ref="AH15:AM15"/>
    <mergeCell ref="C8:E9"/>
    <mergeCell ref="F8:F9"/>
    <mergeCell ref="G8:U9"/>
    <mergeCell ref="X8:Z9"/>
    <mergeCell ref="AA8:AM9"/>
    <mergeCell ref="X1:Y1"/>
    <mergeCell ref="C3:R4"/>
    <mergeCell ref="X3:Z3"/>
    <mergeCell ref="AA3:AM3"/>
    <mergeCell ref="X4:Z5"/>
    <mergeCell ref="AA4:AM5"/>
    <mergeCell ref="C5:E7"/>
    <mergeCell ref="X6:Z7"/>
    <mergeCell ref="AA6:AK7"/>
    <mergeCell ref="AL6:AM7"/>
  </mergeCells>
  <phoneticPr fontId="2"/>
  <dataValidations count="7">
    <dataValidation type="list" allowBlank="1" showInputMessage="1" showErrorMessage="1" sqref="O39:U39" xr:uid="{F2C06ED4-1480-41A6-966B-294AB4B82E6E}">
      <formula1>"0,3000"</formula1>
    </dataValidation>
    <dataValidation type="list" allowBlank="1" showInputMessage="1" showErrorMessage="1" sqref="S3:V4" xr:uid="{CEAFA442-44FF-4756-9776-BD99788F533D}">
      <formula1>"様,御中"</formula1>
    </dataValidation>
    <dataValidation type="list" allowBlank="1" showInputMessage="1" showErrorMessage="1" sqref="D48:N48" xr:uid="{497E104B-A380-45F0-8DC5-197DEB12D1AD}">
      <formula1>"　、通常ナンバー代,希望ナンバー代,特殊ナンバー代"</formula1>
    </dataValidation>
    <dataValidation type="list" allowBlank="1" showInputMessage="1" showErrorMessage="1" sqref="W36:AG36" xr:uid="{3A4BDEEB-CEA9-4226-8969-352C6BECC839}">
      <formula1>"　,※タイヤ交換不要,※タイヤ交換要,※タイヤ交換（OP)"</formula1>
    </dataValidation>
    <dataValidation type="list" allowBlank="1" showInputMessage="1" showErrorMessage="1" sqref="W35:AG35" xr:uid="{25350939-9201-4F7C-BF6B-7468EA1359CF}">
      <formula1>"　,※ワイパー交換要,※ワイパー交換不要,※ワイパー交換（OP)"</formula1>
    </dataValidation>
    <dataValidation type="list" allowBlank="1" showInputMessage="1" showErrorMessage="1" sqref="W33:AG33" xr:uid="{C093624B-5CE8-464A-AF11-784B5309FBA8}">
      <formula1>"　,※OIL・エレメント交換要,※OIL・エレメント交換不要"</formula1>
    </dataValidation>
    <dataValidation type="list" allowBlank="1" showInputMessage="1" showErrorMessage="1" sqref="W34:AG34" xr:uid="{1B439C56-084B-45A5-8456-B72229CF53E5}">
      <formula1>"　,※ACフィルター交換要,※ACフィルター交換不要"</formula1>
    </dataValidation>
  </dataValidations>
  <printOptions horizontalCentered="1" verticalCentered="1"/>
  <pageMargins left="0.19685039370078741" right="0.19685039370078741" top="0.19685039370078741" bottom="0.19685039370078741" header="0.11811023622047245" footer="0.11811023622047245"/>
  <pageSetup paperSize="9" scale="7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1913E-9CDB-4FD1-9157-C93095DF371E}">
  <sheetPr>
    <pageSetUpPr fitToPage="1"/>
  </sheetPr>
  <dimension ref="B1:J51"/>
  <sheetViews>
    <sheetView view="pageBreakPreview" topLeftCell="A43" zoomScale="60" zoomScaleNormal="89" workbookViewId="0">
      <selection activeCell="M51" sqref="M51"/>
    </sheetView>
  </sheetViews>
  <sheetFormatPr defaultRowHeight="30"/>
  <cols>
    <col min="1" max="1" width="2.25" style="1" customWidth="1"/>
    <col min="2" max="4" width="16.75" style="269" customWidth="1"/>
    <col min="5" max="5" width="14.125" style="270" customWidth="1"/>
    <col min="6" max="6" width="39.75" style="269" bestFit="1" customWidth="1"/>
    <col min="7" max="7" width="24.625" style="269" customWidth="1"/>
    <col min="8" max="8" width="35.875" style="271" customWidth="1"/>
    <col min="9" max="9" width="21.125" style="272" bestFit="1" customWidth="1"/>
    <col min="10" max="10" width="30.375" style="272" bestFit="1" customWidth="1"/>
    <col min="11" max="16384" width="9" style="1"/>
  </cols>
  <sheetData>
    <row r="1" spans="2:10" s="240" customFormat="1" ht="64.5">
      <c r="B1" s="700">
        <f>'1注文書 (入力用)'!N6</f>
        <v>0</v>
      </c>
      <c r="C1" s="700"/>
      <c r="D1" s="700"/>
      <c r="E1" s="702" t="s">
        <v>198</v>
      </c>
      <c r="F1" s="239" t="s">
        <v>459</v>
      </c>
      <c r="G1" s="700">
        <f>'1注文書 (入力用)'!H5</f>
        <v>0</v>
      </c>
      <c r="H1" s="700"/>
      <c r="I1" s="702" t="s">
        <v>399</v>
      </c>
      <c r="J1" s="704" t="str">
        <f>'1注文書 (入力用)'!N23</f>
        <v>　</v>
      </c>
    </row>
    <row r="2" spans="2:10" s="242" customFormat="1" ht="65.25" thickBot="1">
      <c r="B2" s="701"/>
      <c r="C2" s="701"/>
      <c r="D2" s="701"/>
      <c r="E2" s="703"/>
      <c r="F2" s="241" t="s">
        <v>458</v>
      </c>
      <c r="G2" s="701">
        <f>'1注文書 (入力用)'!P29</f>
        <v>0</v>
      </c>
      <c r="H2" s="701"/>
      <c r="I2" s="703"/>
      <c r="J2" s="703"/>
    </row>
    <row r="3" spans="2:10" ht="41.25" customHeight="1" thickTop="1" thickBot="1">
      <c r="B3" s="243" t="s">
        <v>407</v>
      </c>
      <c r="C3" s="243" t="s">
        <v>355</v>
      </c>
      <c r="D3" s="243" t="s">
        <v>356</v>
      </c>
      <c r="E3" s="244" t="s">
        <v>418</v>
      </c>
      <c r="F3" s="245"/>
      <c r="G3" s="245"/>
      <c r="H3" s="246" t="s">
        <v>357</v>
      </c>
      <c r="I3" s="247"/>
      <c r="J3" s="247"/>
    </row>
    <row r="4" spans="2:10" ht="41.25" customHeight="1" thickTop="1">
      <c r="B4" s="248" t="s">
        <v>358</v>
      </c>
      <c r="C4" s="248"/>
      <c r="D4" s="248" t="s">
        <v>358</v>
      </c>
      <c r="E4" s="249" t="s">
        <v>359</v>
      </c>
      <c r="F4" s="248"/>
      <c r="G4" s="248"/>
      <c r="H4" s="250"/>
      <c r="I4" s="251"/>
      <c r="J4" s="251"/>
    </row>
    <row r="5" spans="2:10" ht="41.25" customHeight="1">
      <c r="B5" s="252" t="s">
        <v>358</v>
      </c>
      <c r="C5" s="252"/>
      <c r="D5" s="252" t="s">
        <v>358</v>
      </c>
      <c r="E5" s="253" t="s">
        <v>360</v>
      </c>
      <c r="F5" s="252"/>
      <c r="G5" s="252"/>
      <c r="H5" s="254"/>
      <c r="I5" s="255"/>
      <c r="J5" s="255"/>
    </row>
    <row r="6" spans="2:10" ht="41.25" customHeight="1">
      <c r="B6" s="252" t="s">
        <v>358</v>
      </c>
      <c r="C6" s="252"/>
      <c r="D6" s="252" t="s">
        <v>358</v>
      </c>
      <c r="E6" s="253" t="s">
        <v>361</v>
      </c>
      <c r="F6" s="252"/>
      <c r="G6" s="252"/>
      <c r="H6" s="254" t="s">
        <v>422</v>
      </c>
      <c r="I6" s="255"/>
      <c r="J6" s="255"/>
    </row>
    <row r="7" spans="2:10" ht="41.25" customHeight="1">
      <c r="B7" s="252" t="s">
        <v>358</v>
      </c>
      <c r="C7" s="252" t="s">
        <v>358</v>
      </c>
      <c r="D7" s="252" t="s">
        <v>358</v>
      </c>
      <c r="E7" s="253" t="s">
        <v>362</v>
      </c>
      <c r="F7" s="252"/>
      <c r="G7" s="252"/>
      <c r="H7" s="254"/>
      <c r="I7" s="255"/>
      <c r="J7" s="255"/>
    </row>
    <row r="8" spans="2:10" ht="41.25" customHeight="1">
      <c r="B8" s="252" t="s">
        <v>358</v>
      </c>
      <c r="C8" s="252" t="s">
        <v>358</v>
      </c>
      <c r="D8" s="252" t="s">
        <v>358</v>
      </c>
      <c r="E8" s="253" t="s">
        <v>363</v>
      </c>
      <c r="F8" s="252"/>
      <c r="G8" s="252"/>
      <c r="H8" s="254"/>
      <c r="I8" s="255"/>
      <c r="J8" s="255"/>
    </row>
    <row r="9" spans="2:10" ht="41.25" customHeight="1">
      <c r="B9" s="252" t="s">
        <v>358</v>
      </c>
      <c r="C9" s="252"/>
      <c r="D9" s="252" t="s">
        <v>358</v>
      </c>
      <c r="E9" s="253" t="s">
        <v>364</v>
      </c>
      <c r="F9" s="252"/>
      <c r="G9" s="252"/>
      <c r="H9" s="254"/>
      <c r="I9" s="255"/>
      <c r="J9" s="255"/>
    </row>
    <row r="10" spans="2:10" ht="41.25" customHeight="1">
      <c r="B10" s="252" t="s">
        <v>358</v>
      </c>
      <c r="C10" s="252" t="s">
        <v>358</v>
      </c>
      <c r="D10" s="252" t="s">
        <v>358</v>
      </c>
      <c r="E10" s="253" t="s">
        <v>365</v>
      </c>
      <c r="F10" s="252"/>
      <c r="G10" s="252"/>
      <c r="H10" s="254"/>
      <c r="I10" s="255"/>
      <c r="J10" s="255"/>
    </row>
    <row r="11" spans="2:10" ht="41.25" customHeight="1">
      <c r="B11" s="252" t="s">
        <v>358</v>
      </c>
      <c r="C11" s="252"/>
      <c r="D11" s="252" t="s">
        <v>358</v>
      </c>
      <c r="E11" s="253" t="s">
        <v>366</v>
      </c>
      <c r="F11" s="252"/>
      <c r="G11" s="252"/>
      <c r="H11" s="254" t="s">
        <v>367</v>
      </c>
      <c r="I11" s="255"/>
      <c r="J11" s="255"/>
    </row>
    <row r="12" spans="2:10" ht="41.25" customHeight="1">
      <c r="B12" s="252" t="s">
        <v>358</v>
      </c>
      <c r="C12" s="252"/>
      <c r="D12" s="252" t="s">
        <v>358</v>
      </c>
      <c r="E12" s="253" t="s">
        <v>368</v>
      </c>
      <c r="F12" s="252"/>
      <c r="G12" s="252"/>
      <c r="H12" s="254"/>
      <c r="I12" s="255"/>
      <c r="J12" s="255"/>
    </row>
    <row r="13" spans="2:10" ht="41.25" customHeight="1">
      <c r="B13" s="252" t="s">
        <v>358</v>
      </c>
      <c r="C13" s="252"/>
      <c r="D13" s="252" t="s">
        <v>358</v>
      </c>
      <c r="E13" s="253" t="s">
        <v>369</v>
      </c>
      <c r="F13" s="252"/>
      <c r="G13" s="252"/>
      <c r="H13" s="254" t="s">
        <v>370</v>
      </c>
      <c r="I13" s="255"/>
      <c r="J13" s="255"/>
    </row>
    <row r="14" spans="2:10" ht="41.25" customHeight="1">
      <c r="B14" s="252" t="s">
        <v>358</v>
      </c>
      <c r="C14" s="252"/>
      <c r="D14" s="252" t="s">
        <v>358</v>
      </c>
      <c r="E14" s="253" t="s">
        <v>371</v>
      </c>
      <c r="F14" s="252"/>
      <c r="G14" s="252"/>
      <c r="H14" s="254"/>
      <c r="I14" s="255"/>
      <c r="J14" s="255"/>
    </row>
    <row r="15" spans="2:10" ht="41.25" customHeight="1">
      <c r="B15" s="252" t="s">
        <v>358</v>
      </c>
      <c r="C15" s="252"/>
      <c r="D15" s="252" t="s">
        <v>358</v>
      </c>
      <c r="E15" s="253" t="s">
        <v>372</v>
      </c>
      <c r="F15" s="252"/>
      <c r="G15" s="252"/>
      <c r="H15" s="254"/>
      <c r="I15" s="255"/>
      <c r="J15" s="255"/>
    </row>
    <row r="16" spans="2:10" ht="41.25" customHeight="1">
      <c r="B16" s="252" t="s">
        <v>358</v>
      </c>
      <c r="C16" s="252"/>
      <c r="D16" s="252" t="s">
        <v>358</v>
      </c>
      <c r="E16" s="253" t="s">
        <v>373</v>
      </c>
      <c r="F16" s="252"/>
      <c r="G16" s="252"/>
      <c r="H16" s="254"/>
      <c r="I16" s="255"/>
      <c r="J16" s="255"/>
    </row>
    <row r="17" spans="2:10" customFormat="1" ht="41.25" customHeight="1">
      <c r="B17" s="822" t="s">
        <v>358</v>
      </c>
      <c r="C17" s="822"/>
      <c r="D17" s="822" t="s">
        <v>358</v>
      </c>
      <c r="E17" s="253" t="s">
        <v>833</v>
      </c>
      <c r="F17" s="252"/>
      <c r="G17" s="252"/>
      <c r="H17" s="254"/>
      <c r="I17" s="823"/>
      <c r="J17" s="823"/>
    </row>
    <row r="18" spans="2:10" customFormat="1" ht="41.25" customHeight="1">
      <c r="B18" s="822" t="s">
        <v>358</v>
      </c>
      <c r="C18" s="822"/>
      <c r="D18" s="822" t="s">
        <v>358</v>
      </c>
      <c r="E18" s="253" t="s">
        <v>431</v>
      </c>
      <c r="F18" s="252"/>
      <c r="G18" s="252"/>
      <c r="H18" s="254" t="s">
        <v>432</v>
      </c>
      <c r="I18" s="823"/>
      <c r="J18" s="823"/>
    </row>
    <row r="19" spans="2:10" customFormat="1" ht="41.25" customHeight="1">
      <c r="B19" s="822" t="s">
        <v>358</v>
      </c>
      <c r="C19" s="824"/>
      <c r="D19" s="822" t="s">
        <v>358</v>
      </c>
      <c r="E19" s="253" t="s">
        <v>834</v>
      </c>
      <c r="F19" s="826"/>
      <c r="G19" s="826"/>
      <c r="H19" s="258"/>
      <c r="I19" s="825"/>
      <c r="J19" s="825"/>
    </row>
    <row r="20" spans="2:10" customFormat="1" ht="41.25" customHeight="1">
      <c r="B20" s="822" t="s">
        <v>358</v>
      </c>
      <c r="C20" s="824"/>
      <c r="D20" s="822" t="s">
        <v>358</v>
      </c>
      <c r="E20" s="253" t="s">
        <v>835</v>
      </c>
      <c r="F20" s="826"/>
      <c r="G20" s="826"/>
      <c r="H20" s="258"/>
      <c r="I20" s="825"/>
      <c r="J20" s="825"/>
    </row>
    <row r="21" spans="2:10" ht="41.25" customHeight="1" thickBot="1">
      <c r="B21" s="256"/>
      <c r="C21" s="256"/>
      <c r="D21" s="256"/>
      <c r="E21" s="257"/>
      <c r="F21" s="256"/>
      <c r="G21" s="256"/>
      <c r="H21" s="258"/>
      <c r="I21" s="259"/>
      <c r="J21" s="260"/>
    </row>
    <row r="22" spans="2:10" ht="41.25" customHeight="1" thickTop="1" thickBot="1">
      <c r="B22" s="261" t="s">
        <v>355</v>
      </c>
      <c r="C22" s="261" t="s">
        <v>355</v>
      </c>
      <c r="D22" s="261" t="s">
        <v>356</v>
      </c>
      <c r="E22" s="262" t="s">
        <v>374</v>
      </c>
      <c r="F22" s="263"/>
      <c r="G22" s="263"/>
      <c r="H22" s="246" t="s">
        <v>375</v>
      </c>
      <c r="I22" s="264"/>
      <c r="J22" s="264"/>
    </row>
    <row r="23" spans="2:10" ht="41.25" customHeight="1" thickTop="1">
      <c r="B23" s="248" t="s">
        <v>358</v>
      </c>
      <c r="C23" s="248" t="s">
        <v>358</v>
      </c>
      <c r="D23" s="248" t="s">
        <v>358</v>
      </c>
      <c r="E23" s="249" t="s">
        <v>376</v>
      </c>
      <c r="F23" s="248"/>
      <c r="G23" s="248"/>
      <c r="H23" s="250"/>
      <c r="I23" s="251"/>
      <c r="J23" s="251"/>
    </row>
    <row r="24" spans="2:10" ht="41.25" customHeight="1">
      <c r="B24" s="252" t="s">
        <v>358</v>
      </c>
      <c r="C24" s="252" t="s">
        <v>358</v>
      </c>
      <c r="D24" s="252" t="s">
        <v>358</v>
      </c>
      <c r="E24" s="253" t="s">
        <v>328</v>
      </c>
      <c r="F24" s="252"/>
      <c r="G24" s="252"/>
      <c r="H24" s="254"/>
      <c r="I24" s="255"/>
      <c r="J24" s="255"/>
    </row>
    <row r="25" spans="2:10" ht="41.25" customHeight="1">
      <c r="B25" s="252" t="s">
        <v>358</v>
      </c>
      <c r="C25" s="252" t="s">
        <v>358</v>
      </c>
      <c r="D25" s="252" t="s">
        <v>358</v>
      </c>
      <c r="E25" s="253" t="s">
        <v>329</v>
      </c>
      <c r="F25" s="252"/>
      <c r="G25" s="252"/>
      <c r="H25" s="254"/>
      <c r="I25" s="255"/>
      <c r="J25" s="255"/>
    </row>
    <row r="26" spans="2:10" ht="41.25" customHeight="1">
      <c r="B26" s="252" t="s">
        <v>358</v>
      </c>
      <c r="C26" s="252" t="s">
        <v>358</v>
      </c>
      <c r="D26" s="252" t="s">
        <v>358</v>
      </c>
      <c r="E26" s="253" t="s">
        <v>326</v>
      </c>
      <c r="F26" s="252"/>
      <c r="G26" s="252"/>
      <c r="H26" s="254"/>
      <c r="I26" s="255"/>
      <c r="J26" s="255"/>
    </row>
    <row r="27" spans="2:10" ht="41.25" customHeight="1">
      <c r="B27" s="252" t="s">
        <v>358</v>
      </c>
      <c r="C27" s="252" t="s">
        <v>358</v>
      </c>
      <c r="D27" s="252" t="s">
        <v>358</v>
      </c>
      <c r="E27" s="253" t="s">
        <v>377</v>
      </c>
      <c r="F27" s="252"/>
      <c r="G27" s="252"/>
      <c r="H27" s="254"/>
      <c r="I27" s="255"/>
      <c r="J27" s="255"/>
    </row>
    <row r="28" spans="2:10" ht="41.25" customHeight="1">
      <c r="B28" s="252" t="s">
        <v>358</v>
      </c>
      <c r="C28" s="252" t="s">
        <v>358</v>
      </c>
      <c r="D28" s="252" t="s">
        <v>358</v>
      </c>
      <c r="E28" s="253" t="s">
        <v>378</v>
      </c>
      <c r="F28" s="252"/>
      <c r="G28" s="252"/>
      <c r="H28" s="254"/>
      <c r="I28" s="255"/>
      <c r="J28" s="255"/>
    </row>
    <row r="29" spans="2:10" ht="41.25" customHeight="1">
      <c r="B29" s="252" t="s">
        <v>358</v>
      </c>
      <c r="C29" s="252" t="s">
        <v>358</v>
      </c>
      <c r="D29" s="252" t="s">
        <v>358</v>
      </c>
      <c r="E29" s="253" t="s">
        <v>400</v>
      </c>
      <c r="F29" s="252"/>
      <c r="G29" s="252"/>
      <c r="H29" s="254" t="s">
        <v>401</v>
      </c>
      <c r="I29" s="255"/>
      <c r="J29" s="255"/>
    </row>
    <row r="30" spans="2:10" ht="41.25" customHeight="1">
      <c r="B30" s="252" t="s">
        <v>358</v>
      </c>
      <c r="C30" s="252" t="s">
        <v>358</v>
      </c>
      <c r="D30" s="252" t="s">
        <v>358</v>
      </c>
      <c r="E30" s="253" t="s">
        <v>379</v>
      </c>
      <c r="F30" s="252"/>
      <c r="G30" s="252"/>
      <c r="H30" s="254"/>
      <c r="I30" s="255"/>
      <c r="J30" s="255"/>
    </row>
    <row r="31" spans="2:10" ht="41.25" customHeight="1">
      <c r="B31" s="252"/>
      <c r="C31" s="265" t="s">
        <v>380</v>
      </c>
      <c r="D31" s="252"/>
      <c r="E31" s="253"/>
      <c r="F31" s="252"/>
      <c r="G31" s="252"/>
      <c r="H31" s="254"/>
      <c r="I31" s="255"/>
      <c r="J31" s="255"/>
    </row>
    <row r="32" spans="2:10" ht="41.25" customHeight="1" thickBot="1">
      <c r="B32" s="256"/>
      <c r="C32" s="256"/>
      <c r="D32" s="256"/>
      <c r="E32" s="257"/>
      <c r="F32" s="256"/>
      <c r="G32" s="256"/>
      <c r="H32" s="266"/>
      <c r="I32" s="259"/>
      <c r="J32" s="259"/>
    </row>
    <row r="33" spans="2:10" ht="41.25" customHeight="1" thickTop="1" thickBot="1">
      <c r="B33" s="267" t="s">
        <v>408</v>
      </c>
      <c r="C33" s="267" t="s">
        <v>355</v>
      </c>
      <c r="D33" s="267" t="s">
        <v>356</v>
      </c>
      <c r="E33" s="244" t="s">
        <v>381</v>
      </c>
      <c r="F33" s="267"/>
      <c r="G33" s="267"/>
      <c r="H33" s="246" t="s">
        <v>357</v>
      </c>
      <c r="I33" s="268"/>
      <c r="J33" s="268"/>
    </row>
    <row r="34" spans="2:10" ht="60" customHeight="1" thickTop="1">
      <c r="B34" s="248" t="s">
        <v>358</v>
      </c>
      <c r="C34" s="248" t="s">
        <v>358</v>
      </c>
      <c r="D34" s="248" t="s">
        <v>358</v>
      </c>
      <c r="E34" s="249" t="s">
        <v>402</v>
      </c>
      <c r="F34" s="248"/>
      <c r="G34" s="248"/>
      <c r="H34" s="705" t="s">
        <v>415</v>
      </c>
      <c r="I34" s="705"/>
      <c r="J34" s="705"/>
    </row>
    <row r="35" spans="2:10" ht="60" customHeight="1">
      <c r="B35" s="252" t="s">
        <v>358</v>
      </c>
      <c r="C35" s="252" t="s">
        <v>358</v>
      </c>
      <c r="D35" s="252" t="s">
        <v>358</v>
      </c>
      <c r="E35" s="253" t="s">
        <v>382</v>
      </c>
      <c r="F35" s="252"/>
      <c r="G35" s="252"/>
      <c r="H35" s="706" t="s">
        <v>416</v>
      </c>
      <c r="I35" s="706"/>
      <c r="J35" s="706"/>
    </row>
    <row r="36" spans="2:10" ht="41.25" customHeight="1">
      <c r="B36" s="252" t="s">
        <v>358</v>
      </c>
      <c r="C36" s="252" t="s">
        <v>358</v>
      </c>
      <c r="D36" s="252" t="s">
        <v>358</v>
      </c>
      <c r="E36" s="253" t="s">
        <v>383</v>
      </c>
      <c r="F36" s="252"/>
      <c r="G36" s="252"/>
      <c r="H36" s="254" t="s">
        <v>384</v>
      </c>
      <c r="I36" s="255"/>
      <c r="J36" s="255"/>
    </row>
    <row r="37" spans="2:10" ht="41.25" customHeight="1">
      <c r="B37" s="252" t="s">
        <v>358</v>
      </c>
      <c r="C37" s="252" t="s">
        <v>358</v>
      </c>
      <c r="D37" s="252" t="s">
        <v>358</v>
      </c>
      <c r="E37" s="253" t="s">
        <v>385</v>
      </c>
      <c r="F37" s="252"/>
      <c r="G37" s="252"/>
      <c r="H37" s="254" t="s">
        <v>386</v>
      </c>
      <c r="I37" s="255"/>
      <c r="J37" s="255"/>
    </row>
    <row r="38" spans="2:10" ht="41.25" customHeight="1">
      <c r="B38" s="252" t="s">
        <v>358</v>
      </c>
      <c r="C38" s="252" t="s">
        <v>358</v>
      </c>
      <c r="D38" s="252" t="s">
        <v>358</v>
      </c>
      <c r="E38" s="253" t="s">
        <v>387</v>
      </c>
      <c r="F38" s="252"/>
      <c r="G38" s="252"/>
      <c r="H38" s="254" t="s">
        <v>398</v>
      </c>
      <c r="I38" s="255"/>
      <c r="J38" s="255"/>
    </row>
    <row r="39" spans="2:10" ht="41.25" customHeight="1">
      <c r="B39" s="252" t="s">
        <v>358</v>
      </c>
      <c r="C39" s="252" t="s">
        <v>358</v>
      </c>
      <c r="D39" s="252" t="s">
        <v>358</v>
      </c>
      <c r="E39" s="253" t="s">
        <v>388</v>
      </c>
      <c r="F39" s="252"/>
      <c r="G39" s="252"/>
      <c r="H39" s="254" t="s">
        <v>398</v>
      </c>
      <c r="I39" s="255"/>
      <c r="J39" s="255"/>
    </row>
    <row r="40" spans="2:10" ht="41.25" customHeight="1">
      <c r="B40" s="252" t="s">
        <v>358</v>
      </c>
      <c r="C40" s="252" t="s">
        <v>358</v>
      </c>
      <c r="D40" s="252" t="s">
        <v>358</v>
      </c>
      <c r="E40" s="253" t="s">
        <v>389</v>
      </c>
      <c r="F40" s="252"/>
      <c r="G40" s="252"/>
      <c r="H40" s="254" t="s">
        <v>390</v>
      </c>
      <c r="I40" s="255"/>
      <c r="J40" s="255"/>
    </row>
    <row r="41" spans="2:10" ht="41.25" customHeight="1">
      <c r="B41" s="252" t="s">
        <v>358</v>
      </c>
      <c r="C41" s="252" t="s">
        <v>358</v>
      </c>
      <c r="D41" s="252" t="s">
        <v>358</v>
      </c>
      <c r="E41" s="253" t="s">
        <v>391</v>
      </c>
      <c r="F41" s="252"/>
      <c r="G41" s="252"/>
      <c r="H41" s="254" t="s">
        <v>417</v>
      </c>
      <c r="I41" s="255"/>
      <c r="J41" s="255"/>
    </row>
    <row r="42" spans="2:10" ht="41.25" customHeight="1">
      <c r="B42" s="252" t="s">
        <v>358</v>
      </c>
      <c r="C42" s="252"/>
      <c r="D42" s="252" t="s">
        <v>358</v>
      </c>
      <c r="E42" s="253" t="s">
        <v>392</v>
      </c>
      <c r="F42" s="252"/>
      <c r="G42" s="252"/>
      <c r="H42" s="254" t="s">
        <v>393</v>
      </c>
      <c r="I42" s="255"/>
      <c r="J42" s="255"/>
    </row>
    <row r="43" spans="2:10" ht="41.25" customHeight="1">
      <c r="B43" s="252" t="s">
        <v>358</v>
      </c>
      <c r="C43" s="252"/>
      <c r="D43" s="252" t="s">
        <v>358</v>
      </c>
      <c r="E43" s="253" t="s">
        <v>394</v>
      </c>
      <c r="F43" s="252"/>
      <c r="G43" s="252"/>
      <c r="H43" s="254" t="s">
        <v>395</v>
      </c>
      <c r="I43" s="255"/>
      <c r="J43" s="255"/>
    </row>
    <row r="44" spans="2:10" ht="41.25" customHeight="1">
      <c r="B44" s="252" t="s">
        <v>358</v>
      </c>
      <c r="C44" s="252"/>
      <c r="D44" s="252" t="s">
        <v>358</v>
      </c>
      <c r="E44" s="253" t="s">
        <v>396</v>
      </c>
      <c r="F44" s="252"/>
      <c r="G44" s="252"/>
      <c r="H44" s="254"/>
      <c r="I44" s="255"/>
      <c r="J44" s="255"/>
    </row>
    <row r="45" spans="2:10" ht="41.25" customHeight="1">
      <c r="B45" s="252" t="s">
        <v>358</v>
      </c>
      <c r="C45" s="252"/>
      <c r="D45" s="252" t="s">
        <v>358</v>
      </c>
      <c r="E45" s="253" t="s">
        <v>405</v>
      </c>
      <c r="F45" s="252"/>
      <c r="G45" s="252"/>
      <c r="H45" s="254" t="s">
        <v>406</v>
      </c>
      <c r="I45" s="255"/>
      <c r="J45" s="255"/>
    </row>
    <row r="46" spans="2:10" ht="41.25" customHeight="1">
      <c r="B46" s="252" t="s">
        <v>358</v>
      </c>
      <c r="C46" s="252"/>
      <c r="D46" s="252" t="s">
        <v>358</v>
      </c>
      <c r="E46" s="253" t="s">
        <v>397</v>
      </c>
      <c r="F46" s="252"/>
      <c r="G46" s="252"/>
      <c r="H46" s="254"/>
      <c r="I46" s="255"/>
      <c r="J46" s="255"/>
    </row>
    <row r="47" spans="2:10" ht="41.25" customHeight="1">
      <c r="B47" s="252" t="s">
        <v>358</v>
      </c>
      <c r="C47" s="252"/>
      <c r="D47" s="252" t="s">
        <v>358</v>
      </c>
      <c r="E47" s="253" t="s">
        <v>403</v>
      </c>
      <c r="F47" s="252"/>
      <c r="G47" s="252"/>
      <c r="H47" s="254" t="s">
        <v>404</v>
      </c>
      <c r="I47" s="255"/>
      <c r="J47" s="255"/>
    </row>
    <row r="48" spans="2:10" ht="30.75" thickBot="1"/>
    <row r="49" spans="2:10" ht="41.25" customHeight="1" thickTop="1" thickBot="1">
      <c r="B49" s="243" t="s">
        <v>407</v>
      </c>
      <c r="C49" s="243" t="s">
        <v>355</v>
      </c>
      <c r="D49" s="243" t="s">
        <v>356</v>
      </c>
      <c r="E49" s="244" t="s">
        <v>462</v>
      </c>
      <c r="F49" s="245"/>
      <c r="G49" s="245"/>
      <c r="H49" s="246" t="s">
        <v>357</v>
      </c>
      <c r="I49" s="247"/>
      <c r="J49" s="247"/>
    </row>
    <row r="50" spans="2:10" ht="60" customHeight="1" thickTop="1">
      <c r="B50" s="252" t="s">
        <v>358</v>
      </c>
      <c r="C50" s="252"/>
      <c r="D50" s="252" t="s">
        <v>358</v>
      </c>
      <c r="E50" s="253" t="s">
        <v>460</v>
      </c>
      <c r="F50" s="252"/>
      <c r="G50" s="252"/>
      <c r="H50" s="705" t="s">
        <v>461</v>
      </c>
      <c r="I50" s="705"/>
      <c r="J50" s="705"/>
    </row>
    <row r="51" spans="2:10" ht="41.25" customHeight="1">
      <c r="B51" s="252" t="s">
        <v>358</v>
      </c>
      <c r="C51" s="252" t="s">
        <v>358</v>
      </c>
      <c r="D51" s="252" t="s">
        <v>358</v>
      </c>
      <c r="E51" s="253" t="s">
        <v>362</v>
      </c>
      <c r="F51" s="252"/>
      <c r="G51" s="252"/>
      <c r="H51" s="254"/>
      <c r="I51" s="255"/>
      <c r="J51" s="255"/>
    </row>
  </sheetData>
  <mergeCells count="9">
    <mergeCell ref="H34:J34"/>
    <mergeCell ref="H35:J35"/>
    <mergeCell ref="H50:J50"/>
    <mergeCell ref="E1:E2"/>
    <mergeCell ref="B1:D2"/>
    <mergeCell ref="G1:H1"/>
    <mergeCell ref="G2:H2"/>
    <mergeCell ref="I1:I2"/>
    <mergeCell ref="J1:J2"/>
  </mergeCells>
  <phoneticPr fontId="2"/>
  <pageMargins left="0.7" right="0.7" top="0.75" bottom="0.75" header="0.3" footer="0.3"/>
  <pageSetup paperSize="9" scale="3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C949C-2141-4372-A0A4-ACCC1AEA8C90}">
  <sheetPr>
    <pageSetUpPr fitToPage="1"/>
  </sheetPr>
  <dimension ref="A1:L54"/>
  <sheetViews>
    <sheetView zoomScaleNormal="100" workbookViewId="0">
      <selection sqref="A1:XFD1048576"/>
    </sheetView>
  </sheetViews>
  <sheetFormatPr defaultRowHeight="18.75"/>
  <cols>
    <col min="1" max="7" width="9" style="60"/>
    <col min="8" max="8" width="12.25" style="60" customWidth="1"/>
    <col min="9" max="16384" width="9" style="60"/>
  </cols>
  <sheetData>
    <row r="1" spans="1:12" ht="22.5">
      <c r="A1" s="713" t="s">
        <v>354</v>
      </c>
      <c r="B1" s="713"/>
      <c r="C1" s="713"/>
      <c r="D1" s="713"/>
      <c r="E1" s="713"/>
      <c r="F1" s="713"/>
      <c r="H1" s="84" t="s">
        <v>353</v>
      </c>
      <c r="I1" s="716" t="s">
        <v>352</v>
      </c>
      <c r="J1" s="716"/>
      <c r="K1" s="716"/>
      <c r="L1" s="716"/>
    </row>
    <row r="2" spans="1:12">
      <c r="A2" s="713"/>
      <c r="B2" s="713"/>
      <c r="C2" s="713"/>
      <c r="D2" s="713"/>
      <c r="E2" s="713"/>
      <c r="F2" s="713"/>
    </row>
    <row r="3" spans="1:12">
      <c r="A3" s="713"/>
      <c r="B3" s="713"/>
      <c r="C3" s="713"/>
      <c r="D3" s="713"/>
      <c r="E3" s="713"/>
      <c r="F3" s="713"/>
      <c r="H3" s="87" t="s">
        <v>350</v>
      </c>
    </row>
    <row r="4" spans="1:12" ht="33">
      <c r="A4" s="85" t="s">
        <v>430</v>
      </c>
      <c r="C4" s="63"/>
      <c r="D4" s="63"/>
      <c r="E4" s="63"/>
      <c r="H4" s="85" t="s">
        <v>429</v>
      </c>
      <c r="I4" s="85"/>
    </row>
    <row r="5" spans="1:12" ht="24.75">
      <c r="B5" s="86" t="s">
        <v>351</v>
      </c>
      <c r="I5" s="86" t="s">
        <v>349</v>
      </c>
      <c r="J5" s="61"/>
    </row>
    <row r="6" spans="1:12" ht="24.75">
      <c r="B6" s="61" t="s">
        <v>348</v>
      </c>
      <c r="I6" s="61" t="s">
        <v>347</v>
      </c>
      <c r="J6" s="86"/>
    </row>
    <row r="7" spans="1:12">
      <c r="B7" s="714" t="s">
        <v>346</v>
      </c>
      <c r="C7" s="714"/>
      <c r="D7" s="714"/>
      <c r="E7" s="714"/>
      <c r="J7" s="62" t="s">
        <v>345</v>
      </c>
      <c r="K7" s="715" t="str">
        <f>'1注文書 (入力用)'!N23</f>
        <v>　</v>
      </c>
      <c r="L7" s="715"/>
    </row>
    <row r="8" spans="1:12">
      <c r="B8" s="714"/>
      <c r="C8" s="714"/>
      <c r="D8" s="714"/>
      <c r="E8" s="714"/>
    </row>
    <row r="10" spans="1:12" ht="49.5" customHeight="1">
      <c r="A10" s="713" t="s">
        <v>344</v>
      </c>
      <c r="B10" s="713"/>
      <c r="C10" s="713"/>
      <c r="D10" s="713"/>
      <c r="E10" s="713"/>
      <c r="F10" s="713"/>
      <c r="G10" s="713"/>
      <c r="H10" s="713"/>
      <c r="I10" s="713"/>
      <c r="J10" s="713"/>
      <c r="K10" s="713"/>
      <c r="L10" s="713"/>
    </row>
    <row r="11" spans="1:12" ht="24.75">
      <c r="B11" s="61" t="s">
        <v>343</v>
      </c>
    </row>
    <row r="12" spans="1:12" ht="25.5" thickBot="1">
      <c r="B12" s="61" t="s">
        <v>342</v>
      </c>
    </row>
    <row r="13" spans="1:12" ht="18.75" customHeight="1">
      <c r="A13" s="709" t="s">
        <v>413</v>
      </c>
      <c r="B13" s="710"/>
      <c r="C13" s="710"/>
      <c r="D13" s="710" t="s">
        <v>409</v>
      </c>
      <c r="E13" s="710">
        <f>'1注文書 (入力用)'!H5</f>
        <v>0</v>
      </c>
      <c r="F13" s="710"/>
      <c r="G13" s="710"/>
      <c r="H13" s="710"/>
      <c r="I13" s="710"/>
      <c r="J13" s="710"/>
      <c r="K13" s="710" t="s">
        <v>410</v>
      </c>
      <c r="L13" s="64"/>
    </row>
    <row r="14" spans="1:12" ht="18.75" customHeight="1">
      <c r="A14" s="711"/>
      <c r="B14" s="708"/>
      <c r="C14" s="708"/>
      <c r="D14" s="708"/>
      <c r="E14" s="708"/>
      <c r="F14" s="708"/>
      <c r="G14" s="708"/>
      <c r="H14" s="708"/>
      <c r="I14" s="708"/>
      <c r="J14" s="708"/>
      <c r="K14" s="708"/>
      <c r="L14" s="65"/>
    </row>
    <row r="15" spans="1:12" ht="18.75" customHeight="1">
      <c r="A15" s="712" t="s">
        <v>414</v>
      </c>
      <c r="B15" s="707"/>
      <c r="C15" s="707"/>
      <c r="D15" s="707" t="s">
        <v>409</v>
      </c>
      <c r="E15" s="707">
        <f>'1注文書 (入力用)'!C7</f>
        <v>0</v>
      </c>
      <c r="F15" s="707"/>
      <c r="G15" s="707"/>
      <c r="H15" s="707"/>
      <c r="I15" s="707"/>
      <c r="J15" s="707"/>
      <c r="K15" s="707" t="s">
        <v>410</v>
      </c>
      <c r="L15" s="66"/>
    </row>
    <row r="16" spans="1:12" ht="18.75" customHeight="1">
      <c r="A16" s="711"/>
      <c r="B16" s="708"/>
      <c r="C16" s="708"/>
      <c r="D16" s="708"/>
      <c r="E16" s="708"/>
      <c r="F16" s="708"/>
      <c r="G16" s="708"/>
      <c r="H16" s="708"/>
      <c r="I16" s="708"/>
      <c r="J16" s="708"/>
      <c r="K16" s="708"/>
      <c r="L16" s="65"/>
    </row>
    <row r="17" spans="1:12" ht="18.75" customHeight="1">
      <c r="A17" s="712" t="s">
        <v>411</v>
      </c>
      <c r="B17" s="707"/>
      <c r="C17" s="707"/>
      <c r="D17" s="707" t="s">
        <v>409</v>
      </c>
      <c r="E17" s="707">
        <f>'1注文書 (入力用)'!C6</f>
        <v>0</v>
      </c>
      <c r="F17" s="707"/>
      <c r="G17" s="707"/>
      <c r="H17" s="707"/>
      <c r="I17" s="707"/>
      <c r="J17" s="707"/>
      <c r="K17" s="707" t="s">
        <v>410</v>
      </c>
      <c r="L17" s="66"/>
    </row>
    <row r="18" spans="1:12" ht="18.75" customHeight="1">
      <c r="A18" s="711"/>
      <c r="B18" s="708"/>
      <c r="C18" s="708"/>
      <c r="D18" s="708"/>
      <c r="E18" s="708"/>
      <c r="F18" s="708"/>
      <c r="G18" s="708"/>
      <c r="H18" s="708"/>
      <c r="I18" s="708"/>
      <c r="J18" s="708"/>
      <c r="K18" s="708"/>
      <c r="L18" s="65"/>
    </row>
    <row r="19" spans="1:12" ht="18.75" customHeight="1">
      <c r="A19" s="712" t="s">
        <v>412</v>
      </c>
      <c r="B19" s="707"/>
      <c r="C19" s="707"/>
      <c r="D19" s="707" t="s">
        <v>409</v>
      </c>
      <c r="E19" s="707"/>
      <c r="F19" s="707"/>
      <c r="G19" s="707"/>
      <c r="H19" s="707"/>
      <c r="I19" s="707"/>
      <c r="J19" s="707"/>
      <c r="K19" s="707" t="s">
        <v>410</v>
      </c>
      <c r="L19" s="66"/>
    </row>
    <row r="20" spans="1:12" ht="18.75" customHeight="1">
      <c r="A20" s="711"/>
      <c r="B20" s="708"/>
      <c r="C20" s="708"/>
      <c r="D20" s="708"/>
      <c r="E20" s="708"/>
      <c r="F20" s="708"/>
      <c r="G20" s="708"/>
      <c r="H20" s="708"/>
      <c r="I20" s="708"/>
      <c r="J20" s="708"/>
      <c r="K20" s="708"/>
      <c r="L20" s="65"/>
    </row>
    <row r="21" spans="1:12">
      <c r="A21" s="723"/>
      <c r="B21" s="724"/>
      <c r="C21" s="724"/>
      <c r="D21" s="724"/>
      <c r="E21" s="724"/>
      <c r="F21" s="724"/>
      <c r="G21" s="724"/>
      <c r="H21" s="724"/>
      <c r="I21" s="724"/>
      <c r="J21" s="724"/>
      <c r="K21" s="724"/>
      <c r="L21" s="725"/>
    </row>
    <row r="22" spans="1:12">
      <c r="A22" s="726"/>
      <c r="B22" s="727"/>
      <c r="C22" s="727"/>
      <c r="D22" s="727"/>
      <c r="E22" s="727"/>
      <c r="F22" s="727"/>
      <c r="G22" s="727"/>
      <c r="H22" s="727"/>
      <c r="I22" s="727"/>
      <c r="J22" s="727"/>
      <c r="K22" s="727"/>
      <c r="L22" s="728"/>
    </row>
    <row r="23" spans="1:12">
      <c r="A23" s="729" t="s">
        <v>341</v>
      </c>
      <c r="B23" s="730"/>
      <c r="C23" s="730"/>
      <c r="D23" s="730"/>
      <c r="E23" s="730"/>
      <c r="F23" s="730"/>
      <c r="G23" s="730"/>
      <c r="H23" s="730"/>
      <c r="I23" s="730"/>
      <c r="J23" s="730"/>
      <c r="K23" s="730"/>
      <c r="L23" s="731"/>
    </row>
    <row r="24" spans="1:12">
      <c r="A24" s="732"/>
      <c r="B24" s="733"/>
      <c r="C24" s="733"/>
      <c r="D24" s="733"/>
      <c r="E24" s="733"/>
      <c r="F24" s="733"/>
      <c r="G24" s="733"/>
      <c r="H24" s="733"/>
      <c r="I24" s="733"/>
      <c r="J24" s="733"/>
      <c r="K24" s="733"/>
      <c r="L24" s="734"/>
    </row>
    <row r="25" spans="1:12">
      <c r="A25" s="735" t="s">
        <v>425</v>
      </c>
      <c r="B25" s="736"/>
      <c r="C25" s="736"/>
      <c r="D25" s="736"/>
      <c r="E25" s="736"/>
      <c r="F25" s="736"/>
      <c r="G25" s="736"/>
      <c r="H25" s="736"/>
      <c r="I25" s="736"/>
      <c r="J25" s="736"/>
      <c r="K25" s="736"/>
      <c r="L25" s="737"/>
    </row>
    <row r="26" spans="1:12">
      <c r="A26" s="738"/>
      <c r="B26" s="739"/>
      <c r="C26" s="739"/>
      <c r="D26" s="739"/>
      <c r="E26" s="739"/>
      <c r="F26" s="739"/>
      <c r="G26" s="739"/>
      <c r="H26" s="739"/>
      <c r="I26" s="739"/>
      <c r="J26" s="739"/>
      <c r="K26" s="739"/>
      <c r="L26" s="740"/>
    </row>
    <row r="27" spans="1:12" ht="18.75" customHeight="1">
      <c r="A27" s="735" t="s">
        <v>426</v>
      </c>
      <c r="B27" s="736"/>
      <c r="C27" s="736"/>
      <c r="D27" s="736"/>
      <c r="E27" s="736"/>
      <c r="F27" s="736"/>
      <c r="G27" s="736"/>
      <c r="H27" s="736"/>
      <c r="I27" s="736"/>
      <c r="J27" s="736"/>
      <c r="K27" s="736"/>
      <c r="L27" s="737"/>
    </row>
    <row r="28" spans="1:12" ht="18.75" customHeight="1">
      <c r="A28" s="738"/>
      <c r="B28" s="739"/>
      <c r="C28" s="739"/>
      <c r="D28" s="739"/>
      <c r="E28" s="739"/>
      <c r="F28" s="739"/>
      <c r="G28" s="739"/>
      <c r="H28" s="739"/>
      <c r="I28" s="739"/>
      <c r="J28" s="739"/>
      <c r="K28" s="739"/>
      <c r="L28" s="740"/>
    </row>
    <row r="29" spans="1:12" ht="18.75" customHeight="1">
      <c r="A29" s="735" t="s">
        <v>427</v>
      </c>
      <c r="B29" s="736"/>
      <c r="C29" s="736"/>
      <c r="D29" s="736"/>
      <c r="E29" s="736"/>
      <c r="F29" s="736"/>
      <c r="G29" s="736"/>
      <c r="H29" s="736"/>
      <c r="I29" s="736"/>
      <c r="J29" s="736"/>
      <c r="K29" s="736"/>
      <c r="L29" s="737"/>
    </row>
    <row r="30" spans="1:12" ht="18.75" customHeight="1">
      <c r="A30" s="738"/>
      <c r="B30" s="739"/>
      <c r="C30" s="739"/>
      <c r="D30" s="739"/>
      <c r="E30" s="739"/>
      <c r="F30" s="739"/>
      <c r="G30" s="739"/>
      <c r="H30" s="739"/>
      <c r="I30" s="739"/>
      <c r="J30" s="739"/>
      <c r="K30" s="739"/>
      <c r="L30" s="740"/>
    </row>
    <row r="31" spans="1:12" ht="18.75" customHeight="1">
      <c r="A31" s="735" t="s">
        <v>428</v>
      </c>
      <c r="B31" s="736"/>
      <c r="C31" s="736"/>
      <c r="D31" s="736"/>
      <c r="E31" s="736"/>
      <c r="F31" s="736"/>
      <c r="G31" s="736"/>
      <c r="H31" s="736"/>
      <c r="I31" s="736"/>
      <c r="J31" s="736"/>
      <c r="K31" s="736"/>
      <c r="L31" s="737"/>
    </row>
    <row r="32" spans="1:12" ht="18.75" customHeight="1">
      <c r="A32" s="738"/>
      <c r="B32" s="739"/>
      <c r="C32" s="739"/>
      <c r="D32" s="739"/>
      <c r="E32" s="739"/>
      <c r="F32" s="739"/>
      <c r="G32" s="739"/>
      <c r="H32" s="739"/>
      <c r="I32" s="739"/>
      <c r="J32" s="739"/>
      <c r="K32" s="739"/>
      <c r="L32" s="740"/>
    </row>
    <row r="33" spans="1:12">
      <c r="A33" s="741"/>
      <c r="B33" s="742"/>
      <c r="C33" s="742"/>
      <c r="D33" s="742"/>
      <c r="E33" s="742"/>
      <c r="F33" s="742"/>
      <c r="G33" s="742"/>
      <c r="H33" s="742"/>
      <c r="I33" s="742"/>
      <c r="J33" s="742"/>
      <c r="K33" s="742"/>
      <c r="L33" s="743"/>
    </row>
    <row r="34" spans="1:12">
      <c r="A34" s="744"/>
      <c r="B34" s="745"/>
      <c r="C34" s="745"/>
      <c r="D34" s="745"/>
      <c r="E34" s="745"/>
      <c r="F34" s="745"/>
      <c r="G34" s="745"/>
      <c r="H34" s="745"/>
      <c r="I34" s="745"/>
      <c r="J34" s="745"/>
      <c r="K34" s="745"/>
      <c r="L34" s="746"/>
    </row>
    <row r="35" spans="1:12">
      <c r="A35" s="741"/>
      <c r="B35" s="742"/>
      <c r="C35" s="742"/>
      <c r="D35" s="742"/>
      <c r="E35" s="742"/>
      <c r="F35" s="742"/>
      <c r="G35" s="742"/>
      <c r="H35" s="742"/>
      <c r="I35" s="742"/>
      <c r="J35" s="742"/>
      <c r="K35" s="742"/>
      <c r="L35" s="743"/>
    </row>
    <row r="36" spans="1:12">
      <c r="A36" s="744"/>
      <c r="B36" s="745"/>
      <c r="C36" s="745"/>
      <c r="D36" s="745"/>
      <c r="E36" s="745"/>
      <c r="F36" s="745"/>
      <c r="G36" s="745"/>
      <c r="H36" s="745"/>
      <c r="I36" s="745"/>
      <c r="J36" s="745"/>
      <c r="K36" s="745"/>
      <c r="L36" s="746"/>
    </row>
    <row r="37" spans="1:12">
      <c r="A37" s="717" t="s">
        <v>340</v>
      </c>
      <c r="B37" s="718"/>
      <c r="C37" s="718"/>
      <c r="D37" s="718"/>
      <c r="E37" s="718"/>
      <c r="F37" s="718"/>
      <c r="G37" s="718"/>
      <c r="H37" s="718"/>
      <c r="I37" s="718"/>
      <c r="J37" s="718"/>
      <c r="K37" s="718"/>
      <c r="L37" s="719"/>
    </row>
    <row r="38" spans="1:12">
      <c r="A38" s="720"/>
      <c r="B38" s="721"/>
      <c r="C38" s="721"/>
      <c r="D38" s="721"/>
      <c r="E38" s="721"/>
      <c r="F38" s="721"/>
      <c r="G38" s="721"/>
      <c r="H38" s="721"/>
      <c r="I38" s="721"/>
      <c r="J38" s="721"/>
      <c r="K38" s="721"/>
      <c r="L38" s="722"/>
    </row>
    <row r="39" spans="1:12" ht="18.75" customHeight="1">
      <c r="A39" s="717" t="s">
        <v>339</v>
      </c>
      <c r="B39" s="718"/>
      <c r="C39" s="718"/>
      <c r="D39" s="718"/>
      <c r="E39" s="718"/>
      <c r="F39" s="718"/>
      <c r="G39" s="718"/>
      <c r="H39" s="718"/>
      <c r="I39" s="718"/>
      <c r="J39" s="718"/>
      <c r="K39" s="718"/>
      <c r="L39" s="719"/>
    </row>
    <row r="40" spans="1:12" ht="18.75" customHeight="1">
      <c r="A40" s="720"/>
      <c r="B40" s="721"/>
      <c r="C40" s="721"/>
      <c r="D40" s="721"/>
      <c r="E40" s="721"/>
      <c r="F40" s="721"/>
      <c r="G40" s="721"/>
      <c r="H40" s="721"/>
      <c r="I40" s="721"/>
      <c r="J40" s="721"/>
      <c r="K40" s="721"/>
      <c r="L40" s="722"/>
    </row>
    <row r="41" spans="1:12">
      <c r="A41" s="747"/>
      <c r="B41" s="748"/>
      <c r="C41" s="748"/>
      <c r="D41" s="748"/>
      <c r="E41" s="748"/>
      <c r="F41" s="748"/>
      <c r="G41" s="748"/>
      <c r="H41" s="748"/>
      <c r="I41" s="748"/>
      <c r="J41" s="748"/>
      <c r="K41" s="748"/>
      <c r="L41" s="749"/>
    </row>
    <row r="42" spans="1:12">
      <c r="A42" s="750"/>
      <c r="B42" s="751"/>
      <c r="C42" s="751"/>
      <c r="D42" s="751"/>
      <c r="E42" s="751"/>
      <c r="F42" s="751"/>
      <c r="G42" s="751"/>
      <c r="H42" s="751"/>
      <c r="I42" s="751"/>
      <c r="J42" s="751"/>
      <c r="K42" s="751"/>
      <c r="L42" s="752"/>
    </row>
    <row r="43" spans="1:12">
      <c r="A43" s="747"/>
      <c r="B43" s="748"/>
      <c r="C43" s="748"/>
      <c r="D43" s="748"/>
      <c r="E43" s="748"/>
      <c r="F43" s="748"/>
      <c r="G43" s="748"/>
      <c r="H43" s="748"/>
      <c r="I43" s="748"/>
      <c r="J43" s="748"/>
      <c r="K43" s="748"/>
      <c r="L43" s="749"/>
    </row>
    <row r="44" spans="1:12">
      <c r="A44" s="750"/>
      <c r="B44" s="751"/>
      <c r="C44" s="751"/>
      <c r="D44" s="751"/>
      <c r="E44" s="751"/>
      <c r="F44" s="751"/>
      <c r="G44" s="751"/>
      <c r="H44" s="751"/>
      <c r="I44" s="751"/>
      <c r="J44" s="751"/>
      <c r="K44" s="751"/>
      <c r="L44" s="752"/>
    </row>
    <row r="45" spans="1:12">
      <c r="A45" s="747"/>
      <c r="B45" s="748"/>
      <c r="C45" s="748"/>
      <c r="D45" s="748"/>
      <c r="E45" s="748"/>
      <c r="F45" s="748"/>
      <c r="G45" s="748"/>
      <c r="H45" s="748"/>
      <c r="I45" s="748"/>
      <c r="J45" s="748"/>
      <c r="K45" s="748"/>
      <c r="L45" s="749"/>
    </row>
    <row r="46" spans="1:12">
      <c r="A46" s="750"/>
      <c r="B46" s="751"/>
      <c r="C46" s="751"/>
      <c r="D46" s="751"/>
      <c r="E46" s="751"/>
      <c r="F46" s="751"/>
      <c r="G46" s="751"/>
      <c r="H46" s="751"/>
      <c r="I46" s="751"/>
      <c r="J46" s="751"/>
      <c r="K46" s="751"/>
      <c r="L46" s="752"/>
    </row>
    <row r="47" spans="1:12">
      <c r="A47" s="747"/>
      <c r="B47" s="748"/>
      <c r="C47" s="748"/>
      <c r="D47" s="748"/>
      <c r="E47" s="748"/>
      <c r="F47" s="748"/>
      <c r="G47" s="748"/>
      <c r="H47" s="748"/>
      <c r="I47" s="748"/>
      <c r="J47" s="748"/>
      <c r="K47" s="748"/>
      <c r="L47" s="749"/>
    </row>
    <row r="48" spans="1:12">
      <c r="A48" s="750"/>
      <c r="B48" s="751"/>
      <c r="C48" s="751"/>
      <c r="D48" s="751"/>
      <c r="E48" s="751"/>
      <c r="F48" s="751"/>
      <c r="G48" s="751"/>
      <c r="H48" s="751"/>
      <c r="I48" s="751"/>
      <c r="J48" s="751"/>
      <c r="K48" s="751"/>
      <c r="L48" s="752"/>
    </row>
    <row r="49" spans="1:12">
      <c r="A49" s="747"/>
      <c r="B49" s="748"/>
      <c r="C49" s="748"/>
      <c r="D49" s="748"/>
      <c r="E49" s="748"/>
      <c r="F49" s="748"/>
      <c r="G49" s="748"/>
      <c r="H49" s="748"/>
      <c r="I49" s="748"/>
      <c r="J49" s="748"/>
      <c r="K49" s="748"/>
      <c r="L49" s="749"/>
    </row>
    <row r="50" spans="1:12">
      <c r="A50" s="750"/>
      <c r="B50" s="751"/>
      <c r="C50" s="751"/>
      <c r="D50" s="751"/>
      <c r="E50" s="751"/>
      <c r="F50" s="751"/>
      <c r="G50" s="751"/>
      <c r="H50" s="751"/>
      <c r="I50" s="751"/>
      <c r="J50" s="751"/>
      <c r="K50" s="751"/>
      <c r="L50" s="752"/>
    </row>
    <row r="51" spans="1:12">
      <c r="A51" s="747"/>
      <c r="B51" s="748"/>
      <c r="C51" s="748"/>
      <c r="D51" s="748"/>
      <c r="E51" s="748"/>
      <c r="F51" s="748"/>
      <c r="G51" s="748"/>
      <c r="H51" s="748"/>
      <c r="I51" s="748"/>
      <c r="J51" s="748"/>
      <c r="K51" s="748"/>
      <c r="L51" s="749"/>
    </row>
    <row r="52" spans="1:12">
      <c r="A52" s="750"/>
      <c r="B52" s="751"/>
      <c r="C52" s="751"/>
      <c r="D52" s="751"/>
      <c r="E52" s="751"/>
      <c r="F52" s="751"/>
      <c r="G52" s="751"/>
      <c r="H52" s="751"/>
      <c r="I52" s="751"/>
      <c r="J52" s="751"/>
      <c r="K52" s="751"/>
      <c r="L52" s="752"/>
    </row>
    <row r="53" spans="1:12">
      <c r="A53" s="747"/>
      <c r="B53" s="748"/>
      <c r="C53" s="748"/>
      <c r="D53" s="748"/>
      <c r="E53" s="748"/>
      <c r="F53" s="748"/>
      <c r="G53" s="748"/>
      <c r="H53" s="748"/>
      <c r="I53" s="748"/>
      <c r="J53" s="748"/>
      <c r="K53" s="748"/>
      <c r="L53" s="749"/>
    </row>
    <row r="54" spans="1:12" ht="19.5" thickBot="1">
      <c r="A54" s="753"/>
      <c r="B54" s="754"/>
      <c r="C54" s="754"/>
      <c r="D54" s="754"/>
      <c r="E54" s="754"/>
      <c r="F54" s="754"/>
      <c r="G54" s="754"/>
      <c r="H54" s="754"/>
      <c r="I54" s="754"/>
      <c r="J54" s="754"/>
      <c r="K54" s="754"/>
      <c r="L54" s="755"/>
    </row>
  </sheetData>
  <mergeCells count="38">
    <mergeCell ref="A51:L52"/>
    <mergeCell ref="A53:L54"/>
    <mergeCell ref="A39:L40"/>
    <mergeCell ref="A41:L42"/>
    <mergeCell ref="A43:L44"/>
    <mergeCell ref="A45:L46"/>
    <mergeCell ref="A47:L48"/>
    <mergeCell ref="A49:L50"/>
    <mergeCell ref="A37:L38"/>
    <mergeCell ref="A21:L22"/>
    <mergeCell ref="A23:L24"/>
    <mergeCell ref="A25:L26"/>
    <mergeCell ref="A27:L28"/>
    <mergeCell ref="A29:L30"/>
    <mergeCell ref="A31:L32"/>
    <mergeCell ref="A33:L34"/>
    <mergeCell ref="A35:L36"/>
    <mergeCell ref="A1:F3"/>
    <mergeCell ref="B7:E8"/>
    <mergeCell ref="K7:L7"/>
    <mergeCell ref="A10:L10"/>
    <mergeCell ref="D13:D14"/>
    <mergeCell ref="K13:K14"/>
    <mergeCell ref="I1:L1"/>
    <mergeCell ref="K19:K20"/>
    <mergeCell ref="E19:J20"/>
    <mergeCell ref="A13:C14"/>
    <mergeCell ref="A15:C16"/>
    <mergeCell ref="A17:C18"/>
    <mergeCell ref="A19:C20"/>
    <mergeCell ref="D19:D20"/>
    <mergeCell ref="D15:D16"/>
    <mergeCell ref="K15:K16"/>
    <mergeCell ref="D17:D18"/>
    <mergeCell ref="K17:K18"/>
    <mergeCell ref="E13:J14"/>
    <mergeCell ref="E15:J16"/>
    <mergeCell ref="E17:J18"/>
  </mergeCells>
  <phoneticPr fontId="2"/>
  <pageMargins left="0.70866141732283472" right="0.70866141732283472" top="0.74803149606299213" bottom="0.74803149606299213" header="0.31496062992125984" footer="0.31496062992125984"/>
  <pageSetup paperSize="9"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B811F-1C8C-4526-ADDE-F746E8A83840}">
  <sheetPr>
    <pageSetUpPr fitToPage="1"/>
  </sheetPr>
  <dimension ref="B1:AZ64"/>
  <sheetViews>
    <sheetView showGridLines="0" zoomScaleNormal="100" workbookViewId="0">
      <selection activeCell="A31" sqref="A1:XFD1048576"/>
    </sheetView>
  </sheetViews>
  <sheetFormatPr defaultColWidth="2.5" defaultRowHeight="15" customHeight="1"/>
  <cols>
    <col min="1" max="11" width="2.5" style="201" customWidth="1"/>
    <col min="12" max="39" width="2.5" style="201"/>
    <col min="40" max="40" width="6.25" style="201" bestFit="1" customWidth="1"/>
    <col min="41" max="51" width="2.5" style="201"/>
    <col min="52" max="52" width="4.5" style="201" bestFit="1" customWidth="1"/>
    <col min="53" max="16384" width="2.5" style="201"/>
  </cols>
  <sheetData>
    <row r="1" spans="2:39" ht="27" customHeight="1">
      <c r="B1" s="199" t="s">
        <v>236</v>
      </c>
      <c r="C1" s="200"/>
      <c r="D1" s="200"/>
      <c r="E1" s="200"/>
      <c r="H1" s="202"/>
      <c r="X1" s="443" t="s">
        <v>199</v>
      </c>
      <c r="Y1" s="443"/>
      <c r="Z1" s="222"/>
      <c r="AA1" s="222"/>
      <c r="AB1" s="222"/>
      <c r="AC1" s="222"/>
      <c r="AD1" s="222"/>
      <c r="AE1" s="222"/>
      <c r="AF1" s="222"/>
      <c r="AG1" s="222"/>
      <c r="AH1" s="222"/>
      <c r="AI1" s="222"/>
      <c r="AJ1" s="222"/>
      <c r="AK1" s="222"/>
      <c r="AL1" s="222"/>
      <c r="AM1" s="222"/>
    </row>
    <row r="2" spans="2:39" ht="9.75" customHeight="1">
      <c r="B2" s="203"/>
      <c r="C2" s="203"/>
      <c r="D2" s="203"/>
      <c r="E2" s="203"/>
      <c r="F2" s="203"/>
      <c r="G2" s="203"/>
      <c r="H2" s="203"/>
      <c r="I2" s="203"/>
      <c r="J2" s="203"/>
      <c r="K2" s="203"/>
    </row>
    <row r="3" spans="2:39" ht="15" customHeight="1">
      <c r="B3" s="204"/>
      <c r="C3" s="445">
        <f>'1注文書 (入力用)'!N6</f>
        <v>0</v>
      </c>
      <c r="D3" s="445"/>
      <c r="E3" s="445"/>
      <c r="F3" s="445"/>
      <c r="G3" s="445"/>
      <c r="H3" s="445"/>
      <c r="I3" s="445"/>
      <c r="J3" s="445"/>
      <c r="K3" s="445"/>
      <c r="L3" s="445"/>
      <c r="M3" s="445"/>
      <c r="N3" s="445"/>
      <c r="O3" s="445"/>
      <c r="P3" s="445"/>
      <c r="Q3" s="445"/>
      <c r="R3" s="445"/>
      <c r="S3" s="447" t="s">
        <v>198</v>
      </c>
      <c r="T3" s="447"/>
      <c r="U3" s="447"/>
      <c r="V3" s="212"/>
      <c r="X3" s="449" t="s">
        <v>197</v>
      </c>
      <c r="Y3" s="450"/>
      <c r="Z3" s="451"/>
      <c r="AA3" s="452" t="str">
        <f>'1注文書 (入力用)'!T1</f>
        <v>令和　　年　　月　　日</v>
      </c>
      <c r="AB3" s="452"/>
      <c r="AC3" s="452"/>
      <c r="AD3" s="452"/>
      <c r="AE3" s="452"/>
      <c r="AF3" s="452"/>
      <c r="AG3" s="452"/>
      <c r="AH3" s="452"/>
      <c r="AI3" s="452"/>
      <c r="AJ3" s="452"/>
      <c r="AK3" s="452"/>
      <c r="AL3" s="452"/>
      <c r="AM3" s="453"/>
    </row>
    <row r="4" spans="2:39" ht="15" customHeight="1" thickBot="1">
      <c r="B4" s="204"/>
      <c r="C4" s="446"/>
      <c r="D4" s="446"/>
      <c r="E4" s="446"/>
      <c r="F4" s="446"/>
      <c r="G4" s="446"/>
      <c r="H4" s="446"/>
      <c r="I4" s="446"/>
      <c r="J4" s="446"/>
      <c r="K4" s="446"/>
      <c r="L4" s="446"/>
      <c r="M4" s="446"/>
      <c r="N4" s="446"/>
      <c r="O4" s="446"/>
      <c r="P4" s="446"/>
      <c r="Q4" s="446"/>
      <c r="R4" s="446"/>
      <c r="S4" s="448"/>
      <c r="T4" s="448"/>
      <c r="U4" s="448"/>
      <c r="V4" s="212"/>
      <c r="X4" s="438" t="s">
        <v>196</v>
      </c>
      <c r="Y4" s="439"/>
      <c r="Z4" s="440"/>
      <c r="AA4" s="441" t="s">
        <v>195</v>
      </c>
      <c r="AB4" s="441"/>
      <c r="AC4" s="441"/>
      <c r="AD4" s="441"/>
      <c r="AE4" s="441"/>
      <c r="AF4" s="441"/>
      <c r="AG4" s="441"/>
      <c r="AH4" s="441"/>
      <c r="AI4" s="441"/>
      <c r="AJ4" s="441"/>
      <c r="AK4" s="441"/>
      <c r="AL4" s="441"/>
      <c r="AM4" s="442"/>
    </row>
    <row r="5" spans="2:39" ht="15" customHeight="1">
      <c r="B5" s="204"/>
      <c r="C5" s="454" t="s">
        <v>191</v>
      </c>
      <c r="D5" s="454"/>
      <c r="E5" s="454"/>
      <c r="F5" s="455"/>
      <c r="G5" s="435" t="str">
        <f>'1注文書 (入力用)'!N7</f>
        <v>　　〒　　　－</v>
      </c>
      <c r="H5" s="435"/>
      <c r="I5" s="435"/>
      <c r="J5" s="435"/>
      <c r="K5" s="435"/>
      <c r="L5" s="435"/>
      <c r="M5" s="435"/>
      <c r="N5" s="435"/>
      <c r="O5" s="435"/>
      <c r="P5" s="435"/>
      <c r="Q5" s="435"/>
      <c r="R5" s="435"/>
      <c r="S5" s="435"/>
      <c r="T5" s="435"/>
      <c r="U5" s="435"/>
      <c r="X5" s="438"/>
      <c r="Y5" s="439"/>
      <c r="Z5" s="440"/>
      <c r="AA5" s="441"/>
      <c r="AB5" s="441"/>
      <c r="AC5" s="441"/>
      <c r="AD5" s="441"/>
      <c r="AE5" s="441"/>
      <c r="AF5" s="441"/>
      <c r="AG5" s="441"/>
      <c r="AH5" s="441"/>
      <c r="AI5" s="441"/>
      <c r="AJ5" s="441"/>
      <c r="AK5" s="441"/>
      <c r="AL5" s="441"/>
      <c r="AM5" s="442"/>
    </row>
    <row r="6" spans="2:39" ht="15" customHeight="1">
      <c r="B6" s="204"/>
      <c r="C6" s="447"/>
      <c r="D6" s="447"/>
      <c r="E6" s="447"/>
      <c r="F6" s="456"/>
      <c r="G6" s="436">
        <f>'1注文書 (入力用)'!N9</f>
        <v>0</v>
      </c>
      <c r="H6" s="436"/>
      <c r="I6" s="436"/>
      <c r="J6" s="436"/>
      <c r="K6" s="436"/>
      <c r="L6" s="436"/>
      <c r="M6" s="436"/>
      <c r="N6" s="436"/>
      <c r="O6" s="436"/>
      <c r="P6" s="436"/>
      <c r="Q6" s="436"/>
      <c r="R6" s="436"/>
      <c r="S6" s="436"/>
      <c r="T6" s="436"/>
      <c r="U6" s="436"/>
      <c r="V6" s="223"/>
      <c r="X6" s="438" t="s">
        <v>194</v>
      </c>
      <c r="Y6" s="439"/>
      <c r="Z6" s="440"/>
      <c r="AA6" s="441" t="str">
        <f>'1注文書 (入力用)'!N23</f>
        <v>　</v>
      </c>
      <c r="AB6" s="441"/>
      <c r="AC6" s="441"/>
      <c r="AD6" s="441"/>
      <c r="AE6" s="441"/>
      <c r="AF6" s="441"/>
      <c r="AG6" s="441"/>
      <c r="AH6" s="441"/>
      <c r="AI6" s="441"/>
      <c r="AJ6" s="441"/>
      <c r="AK6" s="441"/>
      <c r="AL6" s="441" t="s">
        <v>193</v>
      </c>
      <c r="AM6" s="442"/>
    </row>
    <row r="7" spans="2:39" ht="15" customHeight="1" thickBot="1">
      <c r="B7" s="204"/>
      <c r="C7" s="448"/>
      <c r="D7" s="448"/>
      <c r="E7" s="448"/>
      <c r="F7" s="457"/>
      <c r="G7" s="437"/>
      <c r="H7" s="437"/>
      <c r="I7" s="437"/>
      <c r="J7" s="437"/>
      <c r="K7" s="437"/>
      <c r="L7" s="437"/>
      <c r="M7" s="437"/>
      <c r="N7" s="437"/>
      <c r="O7" s="437"/>
      <c r="P7" s="437"/>
      <c r="Q7" s="437"/>
      <c r="R7" s="437"/>
      <c r="S7" s="437"/>
      <c r="T7" s="437"/>
      <c r="U7" s="437"/>
      <c r="V7" s="223"/>
      <c r="X7" s="438"/>
      <c r="Y7" s="439"/>
      <c r="Z7" s="440"/>
      <c r="AA7" s="441"/>
      <c r="AB7" s="441"/>
      <c r="AC7" s="441"/>
      <c r="AD7" s="441"/>
      <c r="AE7" s="441"/>
      <c r="AF7" s="441"/>
      <c r="AG7" s="441"/>
      <c r="AH7" s="441"/>
      <c r="AI7" s="441"/>
      <c r="AJ7" s="441"/>
      <c r="AK7" s="441"/>
      <c r="AL7" s="441"/>
      <c r="AM7" s="442"/>
    </row>
    <row r="8" spans="2:39" ht="15" customHeight="1">
      <c r="B8" s="204"/>
      <c r="C8" s="454" t="s">
        <v>192</v>
      </c>
      <c r="D8" s="454"/>
      <c r="E8" s="454"/>
      <c r="F8" s="455"/>
      <c r="G8" s="483">
        <f>'1注文書 (入力用)'!N11</f>
        <v>0</v>
      </c>
      <c r="H8" s="483"/>
      <c r="I8" s="483"/>
      <c r="J8" s="483"/>
      <c r="K8" s="483"/>
      <c r="L8" s="483"/>
      <c r="M8" s="483"/>
      <c r="N8" s="483"/>
      <c r="O8" s="483"/>
      <c r="P8" s="483"/>
      <c r="Q8" s="483"/>
      <c r="R8" s="483"/>
      <c r="S8" s="483"/>
      <c r="T8" s="483"/>
      <c r="U8" s="483"/>
      <c r="X8" s="438" t="s">
        <v>191</v>
      </c>
      <c r="Y8" s="439"/>
      <c r="Z8" s="440"/>
      <c r="AA8" s="441" t="s">
        <v>190</v>
      </c>
      <c r="AB8" s="441"/>
      <c r="AC8" s="441"/>
      <c r="AD8" s="441"/>
      <c r="AE8" s="441"/>
      <c r="AF8" s="441"/>
      <c r="AG8" s="441"/>
      <c r="AH8" s="441"/>
      <c r="AI8" s="441"/>
      <c r="AJ8" s="441"/>
      <c r="AK8" s="441"/>
      <c r="AL8" s="441"/>
      <c r="AM8" s="442"/>
    </row>
    <row r="9" spans="2:39" ht="15" customHeight="1" thickBot="1">
      <c r="B9" s="204"/>
      <c r="C9" s="448"/>
      <c r="D9" s="448"/>
      <c r="E9" s="448"/>
      <c r="F9" s="457"/>
      <c r="G9" s="484"/>
      <c r="H9" s="484"/>
      <c r="I9" s="484"/>
      <c r="J9" s="484"/>
      <c r="K9" s="484"/>
      <c r="L9" s="484"/>
      <c r="M9" s="484"/>
      <c r="N9" s="484"/>
      <c r="O9" s="484"/>
      <c r="P9" s="484"/>
      <c r="Q9" s="484"/>
      <c r="R9" s="484"/>
      <c r="S9" s="484"/>
      <c r="T9" s="484"/>
      <c r="U9" s="484"/>
      <c r="X9" s="438"/>
      <c r="Y9" s="439"/>
      <c r="Z9" s="440"/>
      <c r="AA9" s="441"/>
      <c r="AB9" s="441"/>
      <c r="AC9" s="441"/>
      <c r="AD9" s="441"/>
      <c r="AE9" s="441"/>
      <c r="AF9" s="441"/>
      <c r="AG9" s="441"/>
      <c r="AH9" s="441"/>
      <c r="AI9" s="441"/>
      <c r="AJ9" s="441"/>
      <c r="AK9" s="441"/>
      <c r="AL9" s="441"/>
      <c r="AM9" s="442"/>
    </row>
    <row r="10" spans="2:39" ht="15" customHeight="1">
      <c r="B10" s="204"/>
      <c r="C10" s="205"/>
      <c r="D10" s="205"/>
      <c r="E10" s="205"/>
      <c r="F10" s="205"/>
      <c r="G10" s="205"/>
      <c r="H10" s="205"/>
      <c r="I10" s="206"/>
      <c r="J10" s="206"/>
      <c r="K10" s="206"/>
      <c r="L10" s="206"/>
      <c r="M10" s="206"/>
      <c r="N10" s="206"/>
      <c r="O10" s="206"/>
      <c r="P10" s="206"/>
      <c r="Q10" s="206"/>
      <c r="R10" s="206"/>
      <c r="S10" s="206"/>
      <c r="T10" s="206"/>
      <c r="U10" s="206"/>
      <c r="X10" s="438" t="s">
        <v>189</v>
      </c>
      <c r="Y10" s="439"/>
      <c r="Z10" s="440"/>
      <c r="AA10" s="441" t="s">
        <v>188</v>
      </c>
      <c r="AB10" s="441"/>
      <c r="AC10" s="441"/>
      <c r="AD10" s="441"/>
      <c r="AE10" s="441"/>
      <c r="AF10" s="441"/>
      <c r="AG10" s="441"/>
      <c r="AH10" s="441"/>
      <c r="AI10" s="441"/>
      <c r="AJ10" s="441"/>
      <c r="AK10" s="441"/>
      <c r="AL10" s="441"/>
      <c r="AM10" s="442"/>
    </row>
    <row r="11" spans="2:39" ht="15" customHeight="1">
      <c r="B11" s="204"/>
      <c r="C11" s="207" t="s">
        <v>234</v>
      </c>
      <c r="D11" s="205"/>
      <c r="E11" s="205"/>
      <c r="F11" s="205"/>
      <c r="G11" s="205"/>
      <c r="H11" s="205"/>
      <c r="I11" s="206"/>
      <c r="J11" s="206"/>
      <c r="K11" s="206"/>
      <c r="L11" s="206"/>
      <c r="M11" s="206"/>
      <c r="N11" s="206"/>
      <c r="O11" s="206"/>
      <c r="P11" s="206"/>
      <c r="Q11" s="206"/>
      <c r="R11" s="206"/>
      <c r="S11" s="206"/>
      <c r="T11" s="206"/>
      <c r="U11" s="206"/>
      <c r="X11" s="458" t="s">
        <v>187</v>
      </c>
      <c r="Y11" s="459"/>
      <c r="Z11" s="460"/>
      <c r="AA11" s="441" t="s">
        <v>186</v>
      </c>
      <c r="AB11" s="441"/>
      <c r="AC11" s="441"/>
      <c r="AD11" s="441"/>
      <c r="AE11" s="441"/>
      <c r="AF11" s="441"/>
      <c r="AG11" s="441"/>
      <c r="AH11" s="441"/>
      <c r="AI11" s="441"/>
      <c r="AJ11" s="441"/>
      <c r="AK11" s="441"/>
      <c r="AL11" s="441"/>
      <c r="AM11" s="442"/>
    </row>
    <row r="12" spans="2:39" ht="11.25" customHeight="1">
      <c r="B12" s="208"/>
      <c r="C12" s="208"/>
      <c r="D12" s="208"/>
      <c r="E12" s="208"/>
      <c r="F12" s="208"/>
      <c r="G12" s="208"/>
      <c r="H12" s="208"/>
      <c r="I12" s="208"/>
      <c r="J12" s="208"/>
      <c r="K12" s="208"/>
      <c r="L12" s="208"/>
      <c r="M12" s="208"/>
      <c r="N12" s="208"/>
      <c r="O12" s="208"/>
      <c r="P12" s="208"/>
      <c r="Q12" s="208"/>
      <c r="R12" s="208"/>
      <c r="S12" s="208"/>
      <c r="T12" s="208"/>
      <c r="U12" s="208"/>
    </row>
    <row r="13" spans="2:39" ht="19.5" customHeight="1">
      <c r="B13" s="461" t="s">
        <v>185</v>
      </c>
      <c r="C13" s="461"/>
      <c r="D13" s="461"/>
      <c r="E13" s="461"/>
      <c r="F13" s="461"/>
      <c r="G13" s="461"/>
      <c r="H13" s="461"/>
      <c r="I13" s="461"/>
      <c r="J13" s="461"/>
      <c r="K13" s="461"/>
      <c r="L13" s="461"/>
      <c r="M13" s="461"/>
      <c r="N13" s="461"/>
      <c r="O13" s="461"/>
      <c r="P13" s="461"/>
      <c r="Q13" s="461"/>
      <c r="R13" s="461"/>
      <c r="S13" s="461"/>
      <c r="T13" s="461"/>
      <c r="U13" s="461"/>
      <c r="V13" s="461"/>
      <c r="W13" s="461"/>
      <c r="X13" s="461"/>
      <c r="Y13" s="461"/>
      <c r="Z13" s="461"/>
      <c r="AA13" s="461"/>
      <c r="AB13" s="461"/>
      <c r="AD13" s="461" t="s">
        <v>233</v>
      </c>
      <c r="AE13" s="461"/>
      <c r="AF13" s="461"/>
      <c r="AG13" s="461"/>
      <c r="AH13" s="461"/>
      <c r="AI13" s="461"/>
      <c r="AJ13" s="461"/>
      <c r="AK13" s="461"/>
      <c r="AL13" s="461"/>
      <c r="AM13" s="461"/>
    </row>
    <row r="14" spans="2:39" ht="15" customHeight="1">
      <c r="B14" s="468" t="s">
        <v>183</v>
      </c>
      <c r="C14" s="476"/>
      <c r="D14" s="476"/>
      <c r="E14" s="477"/>
      <c r="F14" s="481">
        <f>'1注文書 (入力用)'!C5</f>
        <v>0</v>
      </c>
      <c r="G14" s="481"/>
      <c r="H14" s="481"/>
      <c r="I14" s="481"/>
      <c r="J14" s="481"/>
      <c r="K14" s="468" t="s">
        <v>184</v>
      </c>
      <c r="L14" s="469"/>
      <c r="M14" s="469"/>
      <c r="N14" s="470"/>
      <c r="O14" s="474">
        <f>'1注文書 (入力用)'!H5</f>
        <v>0</v>
      </c>
      <c r="P14" s="474"/>
      <c r="Q14" s="474"/>
      <c r="R14" s="474"/>
      <c r="S14" s="474"/>
      <c r="T14" s="474"/>
      <c r="U14" s="474"/>
      <c r="V14" s="474"/>
      <c r="W14" s="474"/>
      <c r="X14" s="474"/>
      <c r="Y14" s="474"/>
      <c r="Z14" s="474"/>
      <c r="AA14" s="474"/>
      <c r="AB14" s="474"/>
      <c r="AD14" s="462" t="s">
        <v>232</v>
      </c>
      <c r="AE14" s="463"/>
      <c r="AF14" s="463"/>
      <c r="AG14" s="464"/>
      <c r="AH14" s="465">
        <f>'1注文書 (入力用)'!P29</f>
        <v>0</v>
      </c>
      <c r="AI14" s="466"/>
      <c r="AJ14" s="466"/>
      <c r="AK14" s="466"/>
      <c r="AL14" s="466"/>
      <c r="AM14" s="467"/>
    </row>
    <row r="15" spans="2:39" ht="15" customHeight="1">
      <c r="B15" s="478"/>
      <c r="C15" s="479"/>
      <c r="D15" s="479"/>
      <c r="E15" s="480"/>
      <c r="F15" s="482"/>
      <c r="G15" s="482"/>
      <c r="H15" s="482"/>
      <c r="I15" s="482"/>
      <c r="J15" s="482"/>
      <c r="K15" s="471"/>
      <c r="L15" s="472"/>
      <c r="M15" s="472"/>
      <c r="N15" s="473"/>
      <c r="O15" s="475"/>
      <c r="P15" s="475"/>
      <c r="Q15" s="475"/>
      <c r="R15" s="475"/>
      <c r="S15" s="475"/>
      <c r="T15" s="475"/>
      <c r="U15" s="475"/>
      <c r="V15" s="475"/>
      <c r="W15" s="475"/>
      <c r="X15" s="475"/>
      <c r="Y15" s="475"/>
      <c r="Z15" s="475"/>
      <c r="AA15" s="475"/>
      <c r="AB15" s="475"/>
      <c r="AC15" s="209"/>
      <c r="AD15" s="462" t="s">
        <v>181</v>
      </c>
      <c r="AE15" s="463"/>
      <c r="AF15" s="463"/>
      <c r="AG15" s="464"/>
      <c r="AH15" s="465">
        <f>'1注文書 (入力用)'!N30</f>
        <v>0</v>
      </c>
      <c r="AI15" s="466"/>
      <c r="AJ15" s="466"/>
      <c r="AK15" s="466"/>
      <c r="AL15" s="466"/>
      <c r="AM15" s="467"/>
    </row>
    <row r="16" spans="2:39" ht="15" customHeight="1">
      <c r="B16" s="462" t="s">
        <v>181</v>
      </c>
      <c r="C16" s="486"/>
      <c r="D16" s="486"/>
      <c r="E16" s="487"/>
      <c r="F16" s="573">
        <f>'1注文書 (入力用)'!C6</f>
        <v>0</v>
      </c>
      <c r="G16" s="574"/>
      <c r="H16" s="574"/>
      <c r="I16" s="574"/>
      <c r="J16" s="574"/>
      <c r="K16" s="575" t="s">
        <v>174</v>
      </c>
      <c r="L16" s="576"/>
      <c r="M16" s="576"/>
      <c r="N16" s="577"/>
      <c r="O16" s="578" t="str">
        <f>'1注文書 (入力用)'!H8</f>
        <v>（年号）</v>
      </c>
      <c r="P16" s="574"/>
      <c r="Q16" s="574" t="str">
        <f>'1注文書 (入力用)'!I8</f>
        <v>（○年）</v>
      </c>
      <c r="R16" s="574"/>
      <c r="S16" s="574" t="str">
        <f>'1注文書 (入力用)'!J8</f>
        <v>（〇月）</v>
      </c>
      <c r="T16" s="579"/>
      <c r="U16" s="580" t="s">
        <v>180</v>
      </c>
      <c r="V16" s="576"/>
      <c r="W16" s="576"/>
      <c r="X16" s="581"/>
      <c r="Y16" s="573">
        <f>'1注文書 (入力用)'!C9</f>
        <v>0</v>
      </c>
      <c r="Z16" s="574"/>
      <c r="AA16" s="574"/>
      <c r="AB16" s="579"/>
      <c r="AD16" s="462" t="s">
        <v>179</v>
      </c>
      <c r="AE16" s="463"/>
      <c r="AF16" s="463"/>
      <c r="AG16" s="464"/>
      <c r="AH16" s="465">
        <f>'1注文書 (入力用)'!N31</f>
        <v>0</v>
      </c>
      <c r="AI16" s="466"/>
      <c r="AJ16" s="466"/>
      <c r="AK16" s="466"/>
      <c r="AL16" s="466"/>
      <c r="AM16" s="467"/>
    </row>
    <row r="17" spans="2:52" ht="15" customHeight="1">
      <c r="B17" s="462" t="s">
        <v>178</v>
      </c>
      <c r="C17" s="486"/>
      <c r="D17" s="486"/>
      <c r="E17" s="487"/>
      <c r="F17" s="465">
        <f>'1注文書 (入力用)'!C7</f>
        <v>0</v>
      </c>
      <c r="G17" s="466"/>
      <c r="H17" s="466"/>
      <c r="I17" s="466"/>
      <c r="J17" s="466"/>
      <c r="K17" s="467"/>
      <c r="L17" s="468" t="s">
        <v>177</v>
      </c>
      <c r="M17" s="476"/>
      <c r="N17" s="476"/>
      <c r="O17" s="477"/>
      <c r="P17" s="571">
        <f>'1注文書 (入力用)'!H10</f>
        <v>0</v>
      </c>
      <c r="Q17" s="466"/>
      <c r="R17" s="466"/>
      <c r="S17" s="210" t="s">
        <v>176</v>
      </c>
      <c r="T17" s="468" t="s">
        <v>175</v>
      </c>
      <c r="U17" s="476"/>
      <c r="V17" s="476"/>
      <c r="W17" s="477"/>
      <c r="X17" s="491">
        <f>'1注文書 (入力用)'!C8</f>
        <v>0</v>
      </c>
      <c r="Y17" s="488"/>
      <c r="Z17" s="488"/>
      <c r="AA17" s="488"/>
      <c r="AB17" s="488"/>
      <c r="AC17" s="209"/>
      <c r="AD17" s="462" t="s">
        <v>231</v>
      </c>
      <c r="AE17" s="463"/>
      <c r="AF17" s="463"/>
      <c r="AG17" s="464"/>
      <c r="AH17" s="572" t="str">
        <f>'1注文書 (入力用)'!N33</f>
        <v>　年　月</v>
      </c>
      <c r="AI17" s="466"/>
      <c r="AJ17" s="466"/>
      <c r="AK17" s="466"/>
      <c r="AL17" s="466"/>
      <c r="AM17" s="467"/>
    </row>
    <row r="18" spans="2:52" ht="15" customHeight="1">
      <c r="B18" s="462" t="s">
        <v>173</v>
      </c>
      <c r="C18" s="486"/>
      <c r="D18" s="486"/>
      <c r="E18" s="487"/>
      <c r="F18" s="465">
        <f>'1注文書 (入力用)'!H7</f>
        <v>0</v>
      </c>
      <c r="G18" s="466"/>
      <c r="H18" s="466"/>
      <c r="I18" s="466"/>
      <c r="J18" s="466"/>
      <c r="K18" s="467"/>
      <c r="L18" s="462" t="s">
        <v>172</v>
      </c>
      <c r="M18" s="463"/>
      <c r="N18" s="463"/>
      <c r="O18" s="464"/>
      <c r="P18" s="492" t="str">
        <f>'1注文書 (入力用)'!C10</f>
        <v>　</v>
      </c>
      <c r="Q18" s="492"/>
      <c r="R18" s="492"/>
      <c r="S18" s="492"/>
      <c r="T18" s="462" t="s">
        <v>171</v>
      </c>
      <c r="U18" s="463"/>
      <c r="V18" s="463"/>
      <c r="W18" s="464"/>
      <c r="X18" s="495">
        <f>'1注文書 (入力用)'!H9</f>
        <v>0</v>
      </c>
      <c r="Y18" s="582"/>
      <c r="Z18" s="582"/>
      <c r="AA18" s="582"/>
      <c r="AB18" s="211" t="s">
        <v>170</v>
      </c>
      <c r="AC18" s="209"/>
      <c r="AD18" s="462" t="s">
        <v>175</v>
      </c>
      <c r="AE18" s="463"/>
      <c r="AF18" s="463"/>
      <c r="AG18" s="464"/>
      <c r="AH18" s="572" t="str">
        <f>'1注文書 (入力用)'!N32</f>
        <v>R　年　月　日</v>
      </c>
      <c r="AI18" s="466"/>
      <c r="AJ18" s="466"/>
      <c r="AK18" s="466"/>
      <c r="AL18" s="466"/>
      <c r="AM18" s="467"/>
    </row>
    <row r="19" spans="2:52" ht="15" customHeight="1">
      <c r="AD19" s="462" t="s">
        <v>171</v>
      </c>
      <c r="AE19" s="463"/>
      <c r="AF19" s="463"/>
      <c r="AG19" s="464"/>
      <c r="AH19" s="493">
        <f>'1注文書 (入力用)'!P33</f>
        <v>0</v>
      </c>
      <c r="AI19" s="687"/>
      <c r="AJ19" s="687"/>
      <c r="AK19" s="687"/>
      <c r="AL19" s="687"/>
      <c r="AM19" s="224" t="s">
        <v>31</v>
      </c>
    </row>
    <row r="21" spans="2:52" ht="20.100000000000001" customHeight="1">
      <c r="B21" s="611" t="s">
        <v>167</v>
      </c>
      <c r="C21" s="612"/>
      <c r="D21" s="756" t="s">
        <v>166</v>
      </c>
      <c r="E21" s="756"/>
      <c r="F21" s="756"/>
      <c r="G21" s="756"/>
      <c r="H21" s="756"/>
      <c r="I21" s="756"/>
      <c r="J21" s="756"/>
      <c r="K21" s="756"/>
      <c r="L21" s="756"/>
      <c r="M21" s="756"/>
      <c r="N21" s="756"/>
      <c r="O21" s="592">
        <f>('1注文書 (入力用)'!F22-O34-O44-O53)/110*100</f>
        <v>-24372.727272727272</v>
      </c>
      <c r="P21" s="592"/>
      <c r="Q21" s="592"/>
      <c r="R21" s="592"/>
      <c r="S21" s="592"/>
      <c r="T21" s="592"/>
      <c r="U21" s="592"/>
      <c r="W21" s="212" t="s">
        <v>230</v>
      </c>
      <c r="X21" s="200"/>
      <c r="Y21" s="200"/>
      <c r="Z21" s="200"/>
      <c r="AA21" s="200"/>
      <c r="AB21" s="200"/>
      <c r="AC21" s="200"/>
      <c r="AD21" s="213"/>
      <c r="AE21" s="213"/>
      <c r="AF21" s="213"/>
      <c r="AG21" s="213"/>
      <c r="AH21" s="213"/>
      <c r="AI21" s="213"/>
      <c r="AJ21" s="213"/>
      <c r="AK21" s="213"/>
      <c r="AL21" s="213"/>
      <c r="AM21" s="213"/>
      <c r="AN21" s="200"/>
      <c r="AO21" s="200"/>
    </row>
    <row r="22" spans="2:52" ht="20.100000000000001" customHeight="1">
      <c r="B22" s="613"/>
      <c r="C22" s="614"/>
      <c r="D22" s="756" t="s">
        <v>163</v>
      </c>
      <c r="E22" s="756"/>
      <c r="F22" s="756"/>
      <c r="G22" s="756"/>
      <c r="H22" s="756"/>
      <c r="I22" s="756"/>
      <c r="J22" s="756"/>
      <c r="K22" s="756"/>
      <c r="L22" s="756"/>
      <c r="M22" s="756"/>
      <c r="N22" s="756"/>
      <c r="O22" s="592">
        <f>O21*10%</f>
        <v>-2437.2727272727275</v>
      </c>
      <c r="P22" s="592"/>
      <c r="Q22" s="592"/>
      <c r="R22" s="592"/>
      <c r="S22" s="592"/>
      <c r="T22" s="592"/>
      <c r="U22" s="592"/>
      <c r="W22" s="617">
        <f>O26+O34+O44+O53-AH25</f>
        <v>0</v>
      </c>
      <c r="X22" s="617"/>
      <c r="Y22" s="617"/>
      <c r="Z22" s="617"/>
      <c r="AA22" s="617"/>
      <c r="AB22" s="617"/>
      <c r="AC22" s="617"/>
      <c r="AD22" s="617"/>
      <c r="AE22" s="617"/>
      <c r="AF22" s="617"/>
      <c r="AG22" s="617"/>
      <c r="AH22" s="617"/>
      <c r="AI22" s="617"/>
      <c r="AJ22" s="617"/>
      <c r="AK22" s="617"/>
      <c r="AL22" s="617"/>
      <c r="AM22" s="617"/>
    </row>
    <row r="23" spans="2:52" ht="20.100000000000001" customHeight="1" thickBot="1">
      <c r="B23" s="613"/>
      <c r="C23" s="614"/>
      <c r="D23" s="756" t="s">
        <v>162</v>
      </c>
      <c r="E23" s="756"/>
      <c r="F23" s="756"/>
      <c r="G23" s="756"/>
      <c r="H23" s="756"/>
      <c r="I23" s="756"/>
      <c r="J23" s="756"/>
      <c r="K23" s="756"/>
      <c r="L23" s="756"/>
      <c r="M23" s="756"/>
      <c r="N23" s="756"/>
      <c r="O23" s="592">
        <f>AH50</f>
        <v>0</v>
      </c>
      <c r="P23" s="592"/>
      <c r="Q23" s="592"/>
      <c r="R23" s="592"/>
      <c r="S23" s="592"/>
      <c r="T23" s="592"/>
      <c r="U23" s="592"/>
      <c r="W23" s="618"/>
      <c r="X23" s="618"/>
      <c r="Y23" s="618"/>
      <c r="Z23" s="618"/>
      <c r="AA23" s="618"/>
      <c r="AB23" s="618"/>
      <c r="AC23" s="618"/>
      <c r="AD23" s="618"/>
      <c r="AE23" s="618"/>
      <c r="AF23" s="618"/>
      <c r="AG23" s="618"/>
      <c r="AH23" s="618"/>
      <c r="AI23" s="618"/>
      <c r="AJ23" s="618"/>
      <c r="AK23" s="618"/>
      <c r="AL23" s="618"/>
      <c r="AM23" s="618"/>
    </row>
    <row r="24" spans="2:52" ht="20.100000000000001" customHeight="1" thickBot="1">
      <c r="B24" s="613"/>
      <c r="C24" s="614"/>
      <c r="D24" s="756"/>
      <c r="E24" s="756"/>
      <c r="F24" s="756"/>
      <c r="G24" s="756"/>
      <c r="H24" s="756"/>
      <c r="I24" s="756"/>
      <c r="J24" s="756"/>
      <c r="K24" s="756"/>
      <c r="L24" s="756"/>
      <c r="M24" s="756"/>
      <c r="N24" s="756"/>
      <c r="O24" s="592"/>
      <c r="P24" s="592"/>
      <c r="Q24" s="592"/>
      <c r="R24" s="592"/>
      <c r="S24" s="592"/>
      <c r="T24" s="592"/>
      <c r="U24" s="592"/>
    </row>
    <row r="25" spans="2:52" ht="20.100000000000001" customHeight="1" thickTop="1" thickBot="1">
      <c r="B25" s="613"/>
      <c r="C25" s="614"/>
      <c r="D25" s="756" t="s">
        <v>229</v>
      </c>
      <c r="E25" s="756"/>
      <c r="F25" s="756"/>
      <c r="G25" s="756"/>
      <c r="H25" s="756"/>
      <c r="I25" s="756"/>
      <c r="J25" s="756"/>
      <c r="K25" s="756"/>
      <c r="L25" s="756"/>
      <c r="M25" s="756"/>
      <c r="N25" s="756"/>
      <c r="O25" s="592"/>
      <c r="P25" s="592"/>
      <c r="Q25" s="592"/>
      <c r="R25" s="592"/>
      <c r="S25" s="592"/>
      <c r="T25" s="592"/>
      <c r="U25" s="592"/>
      <c r="W25" s="593" t="s">
        <v>228</v>
      </c>
      <c r="X25" s="594"/>
      <c r="Y25" s="594"/>
      <c r="Z25" s="594"/>
      <c r="AA25" s="594"/>
      <c r="AB25" s="594"/>
      <c r="AC25" s="594"/>
      <c r="AD25" s="594"/>
      <c r="AE25" s="594"/>
      <c r="AF25" s="594"/>
      <c r="AG25" s="595"/>
      <c r="AH25" s="596">
        <f>'1注文書 (入力用)'!P34</f>
        <v>0</v>
      </c>
      <c r="AI25" s="597"/>
      <c r="AJ25" s="597"/>
      <c r="AK25" s="597"/>
      <c r="AL25" s="597"/>
      <c r="AM25" s="598"/>
      <c r="AN25" s="214">
        <v>1000</v>
      </c>
    </row>
    <row r="26" spans="2:52" ht="20.100000000000001" customHeight="1" thickTop="1">
      <c r="B26" s="615"/>
      <c r="C26" s="616"/>
      <c r="D26" s="599" t="s">
        <v>158</v>
      </c>
      <c r="E26" s="599"/>
      <c r="F26" s="599"/>
      <c r="G26" s="599"/>
      <c r="H26" s="599"/>
      <c r="I26" s="599"/>
      <c r="J26" s="599"/>
      <c r="K26" s="599"/>
      <c r="L26" s="599"/>
      <c r="M26" s="599"/>
      <c r="N26" s="599"/>
      <c r="O26" s="600">
        <f>SUM(O21:U25)</f>
        <v>-26810</v>
      </c>
      <c r="P26" s="600"/>
      <c r="Q26" s="600"/>
      <c r="R26" s="600"/>
      <c r="S26" s="600"/>
      <c r="T26" s="600"/>
      <c r="U26" s="600"/>
      <c r="W26" s="225"/>
      <c r="X26" s="225"/>
      <c r="Y26" s="225"/>
      <c r="Z26" s="225"/>
      <c r="AA26" s="225"/>
      <c r="AB26" s="225"/>
      <c r="AC26" s="225"/>
      <c r="AD26" s="225"/>
      <c r="AE26" s="225"/>
      <c r="AF26" s="225"/>
      <c r="AG26" s="225"/>
      <c r="AH26" s="220"/>
      <c r="AI26" s="220"/>
      <c r="AJ26" s="220"/>
      <c r="AK26" s="220"/>
      <c r="AL26" s="220"/>
      <c r="AM26" s="220"/>
      <c r="AN26" s="215"/>
    </row>
    <row r="27" spans="2:52" ht="20.100000000000001" customHeight="1">
      <c r="B27" s="601"/>
      <c r="C27" s="601"/>
      <c r="D27" s="601"/>
      <c r="E27" s="601"/>
      <c r="F27" s="601"/>
      <c r="G27" s="601"/>
      <c r="H27" s="601"/>
      <c r="I27" s="601"/>
      <c r="J27" s="601"/>
      <c r="K27" s="601"/>
      <c r="L27" s="601"/>
      <c r="M27" s="602"/>
      <c r="N27" s="602"/>
      <c r="O27" s="602"/>
      <c r="P27" s="602"/>
      <c r="Q27" s="602"/>
      <c r="R27" s="602"/>
      <c r="S27" s="602"/>
      <c r="T27" s="602"/>
      <c r="U27" s="602"/>
      <c r="W27" s="603" t="s">
        <v>227</v>
      </c>
      <c r="X27" s="604"/>
      <c r="Y27" s="604"/>
      <c r="Z27" s="604"/>
      <c r="AA27" s="604"/>
      <c r="AB27" s="604"/>
      <c r="AC27" s="604"/>
      <c r="AD27" s="604"/>
      <c r="AE27" s="604"/>
      <c r="AF27" s="604"/>
      <c r="AG27" s="604"/>
      <c r="AH27" s="604"/>
      <c r="AI27" s="604"/>
      <c r="AJ27" s="604"/>
      <c r="AK27" s="604"/>
      <c r="AL27" s="604"/>
      <c r="AM27" s="605"/>
      <c r="AN27" s="216"/>
    </row>
    <row r="28" spans="2:52" ht="20.100000000000001" customHeight="1">
      <c r="B28" s="609" t="s">
        <v>156</v>
      </c>
      <c r="C28" s="609"/>
      <c r="D28" s="610"/>
      <c r="E28" s="610"/>
      <c r="F28" s="610"/>
      <c r="G28" s="610"/>
      <c r="H28" s="610"/>
      <c r="I28" s="610"/>
      <c r="J28" s="610"/>
      <c r="K28" s="610"/>
      <c r="L28" s="610"/>
      <c r="M28" s="610"/>
      <c r="N28" s="610"/>
      <c r="O28" s="610"/>
      <c r="P28" s="610"/>
      <c r="Q28" s="610"/>
      <c r="R28" s="610"/>
      <c r="S28" s="610"/>
      <c r="T28" s="610"/>
      <c r="U28" s="610"/>
      <c r="W28" s="606"/>
      <c r="X28" s="607"/>
      <c r="Y28" s="607"/>
      <c r="Z28" s="607"/>
      <c r="AA28" s="607"/>
      <c r="AB28" s="607"/>
      <c r="AC28" s="607"/>
      <c r="AD28" s="607"/>
      <c r="AE28" s="607"/>
      <c r="AF28" s="607"/>
      <c r="AG28" s="607"/>
      <c r="AH28" s="607"/>
      <c r="AI28" s="607"/>
      <c r="AJ28" s="607"/>
      <c r="AK28" s="607"/>
      <c r="AL28" s="607"/>
      <c r="AM28" s="608"/>
      <c r="AN28" s="216"/>
    </row>
    <row r="29" spans="2:52" ht="20.100000000000001" customHeight="1">
      <c r="B29" s="635" t="s">
        <v>155</v>
      </c>
      <c r="C29" s="636"/>
      <c r="D29" s="629" t="s">
        <v>258</v>
      </c>
      <c r="E29" s="630"/>
      <c r="F29" s="630"/>
      <c r="G29" s="630"/>
      <c r="H29" s="630"/>
      <c r="I29" s="630"/>
      <c r="J29" s="630"/>
      <c r="K29" s="630"/>
      <c r="L29" s="630"/>
      <c r="M29" s="630"/>
      <c r="N29" s="630"/>
      <c r="O29" s="631"/>
      <c r="P29" s="631"/>
      <c r="Q29" s="631"/>
      <c r="R29" s="631"/>
      <c r="S29" s="631"/>
      <c r="T29" s="631"/>
      <c r="U29" s="632"/>
      <c r="AN29" s="216"/>
      <c r="AZ29" s="226"/>
    </row>
    <row r="30" spans="2:52" ht="20.100000000000001" customHeight="1">
      <c r="B30" s="613"/>
      <c r="C30" s="614"/>
      <c r="D30" s="633" t="s">
        <v>226</v>
      </c>
      <c r="E30" s="634"/>
      <c r="F30" s="634"/>
      <c r="G30" s="634"/>
      <c r="H30" s="634"/>
      <c r="I30" s="634"/>
      <c r="J30" s="634"/>
      <c r="K30" s="634"/>
      <c r="L30" s="634"/>
      <c r="M30" s="634"/>
      <c r="N30" s="634"/>
      <c r="O30" s="639"/>
      <c r="P30" s="639"/>
      <c r="Q30" s="639"/>
      <c r="R30" s="639"/>
      <c r="S30" s="639"/>
      <c r="T30" s="639"/>
      <c r="U30" s="640"/>
      <c r="W30" s="641" t="s">
        <v>154</v>
      </c>
      <c r="X30" s="641"/>
      <c r="Y30" s="641"/>
      <c r="Z30" s="641"/>
      <c r="AA30" s="641"/>
      <c r="AB30" s="641"/>
      <c r="AC30" s="641"/>
      <c r="AD30" s="641"/>
      <c r="AE30" s="641"/>
      <c r="AF30" s="641"/>
      <c r="AG30" s="641"/>
      <c r="AH30" s="641"/>
      <c r="AI30" s="641"/>
      <c r="AJ30" s="641"/>
      <c r="AK30" s="641"/>
      <c r="AL30" s="641"/>
      <c r="AM30" s="641"/>
      <c r="AN30" s="216"/>
    </row>
    <row r="31" spans="2:52" ht="20.100000000000001" customHeight="1">
      <c r="B31" s="613"/>
      <c r="C31" s="614"/>
      <c r="D31" s="633" t="s">
        <v>225</v>
      </c>
      <c r="E31" s="634"/>
      <c r="F31" s="634"/>
      <c r="G31" s="634"/>
      <c r="H31" s="634"/>
      <c r="I31" s="634"/>
      <c r="J31" s="634"/>
      <c r="K31" s="634"/>
      <c r="L31" s="634"/>
      <c r="M31" s="634"/>
      <c r="N31" s="634"/>
      <c r="O31" s="639"/>
      <c r="P31" s="639"/>
      <c r="Q31" s="639"/>
      <c r="R31" s="639"/>
      <c r="S31" s="639"/>
      <c r="T31" s="639"/>
      <c r="U31" s="640"/>
      <c r="W31" s="587" t="s">
        <v>259</v>
      </c>
      <c r="X31" s="588"/>
      <c r="Y31" s="588"/>
      <c r="Z31" s="588"/>
      <c r="AA31" s="588"/>
      <c r="AB31" s="588"/>
      <c r="AC31" s="588"/>
      <c r="AD31" s="588"/>
      <c r="AE31" s="588"/>
      <c r="AF31" s="588"/>
      <c r="AG31" s="588"/>
      <c r="AH31" s="589" t="s">
        <v>222</v>
      </c>
      <c r="AI31" s="589"/>
      <c r="AJ31" s="589"/>
      <c r="AK31" s="589"/>
      <c r="AL31" s="589"/>
      <c r="AM31" s="590"/>
      <c r="AN31" s="216"/>
    </row>
    <row r="32" spans="2:52" ht="20.100000000000001" customHeight="1">
      <c r="B32" s="613"/>
      <c r="C32" s="614"/>
      <c r="D32" s="633" t="s">
        <v>224</v>
      </c>
      <c r="E32" s="634"/>
      <c r="F32" s="634"/>
      <c r="G32" s="634"/>
      <c r="H32" s="634"/>
      <c r="I32" s="634"/>
      <c r="J32" s="634"/>
      <c r="K32" s="634"/>
      <c r="L32" s="634"/>
      <c r="M32" s="634"/>
      <c r="N32" s="634"/>
      <c r="O32" s="639"/>
      <c r="P32" s="639"/>
      <c r="Q32" s="639"/>
      <c r="R32" s="639"/>
      <c r="S32" s="639"/>
      <c r="T32" s="639"/>
      <c r="U32" s="640"/>
      <c r="W32" s="587" t="s">
        <v>260</v>
      </c>
      <c r="X32" s="588"/>
      <c r="Y32" s="588"/>
      <c r="Z32" s="588"/>
      <c r="AA32" s="588"/>
      <c r="AB32" s="588"/>
      <c r="AC32" s="588"/>
      <c r="AD32" s="588"/>
      <c r="AE32" s="588"/>
      <c r="AF32" s="588"/>
      <c r="AG32" s="588"/>
      <c r="AH32" s="589" t="s">
        <v>222</v>
      </c>
      <c r="AI32" s="589"/>
      <c r="AJ32" s="589"/>
      <c r="AK32" s="589"/>
      <c r="AL32" s="589"/>
      <c r="AM32" s="590"/>
      <c r="AN32" s="217"/>
    </row>
    <row r="33" spans="2:40" ht="20.100000000000001" customHeight="1" thickBot="1">
      <c r="B33" s="613"/>
      <c r="C33" s="614"/>
      <c r="D33" s="583"/>
      <c r="E33" s="584"/>
      <c r="F33" s="584"/>
      <c r="G33" s="584"/>
      <c r="H33" s="584"/>
      <c r="I33" s="584"/>
      <c r="J33" s="584"/>
      <c r="K33" s="584"/>
      <c r="L33" s="584"/>
      <c r="M33" s="584"/>
      <c r="N33" s="584"/>
      <c r="O33" s="585"/>
      <c r="P33" s="585"/>
      <c r="Q33" s="585"/>
      <c r="R33" s="585"/>
      <c r="S33" s="585"/>
      <c r="T33" s="585"/>
      <c r="U33" s="586"/>
      <c r="W33" s="587" t="s">
        <v>261</v>
      </c>
      <c r="X33" s="588"/>
      <c r="Y33" s="588"/>
      <c r="Z33" s="588"/>
      <c r="AA33" s="588"/>
      <c r="AB33" s="588"/>
      <c r="AC33" s="588"/>
      <c r="AD33" s="588"/>
      <c r="AE33" s="588"/>
      <c r="AF33" s="588"/>
      <c r="AG33" s="588"/>
      <c r="AH33" s="642" t="s">
        <v>222</v>
      </c>
      <c r="AI33" s="642"/>
      <c r="AJ33" s="642"/>
      <c r="AK33" s="642"/>
      <c r="AL33" s="642"/>
      <c r="AM33" s="643"/>
    </row>
    <row r="34" spans="2:40" ht="20.100000000000001" customHeight="1" thickTop="1">
      <c r="B34" s="637"/>
      <c r="C34" s="638"/>
      <c r="D34" s="619" t="s">
        <v>153</v>
      </c>
      <c r="E34" s="620"/>
      <c r="F34" s="620"/>
      <c r="G34" s="620"/>
      <c r="H34" s="620"/>
      <c r="I34" s="620"/>
      <c r="J34" s="620"/>
      <c r="K34" s="620"/>
      <c r="L34" s="620"/>
      <c r="M34" s="620"/>
      <c r="N34" s="620"/>
      <c r="O34" s="621">
        <f>SUM(O29:U33)</f>
        <v>0</v>
      </c>
      <c r="P34" s="622"/>
      <c r="Q34" s="622"/>
      <c r="R34" s="622"/>
      <c r="S34" s="622"/>
      <c r="T34" s="622"/>
      <c r="U34" s="623"/>
      <c r="W34" s="587" t="s">
        <v>262</v>
      </c>
      <c r="X34" s="588"/>
      <c r="Y34" s="588"/>
      <c r="Z34" s="588"/>
      <c r="AA34" s="588"/>
      <c r="AB34" s="588"/>
      <c r="AC34" s="588"/>
      <c r="AD34" s="588"/>
      <c r="AE34" s="588"/>
      <c r="AF34" s="588"/>
      <c r="AG34" s="588"/>
      <c r="AH34" s="589" t="s">
        <v>222</v>
      </c>
      <c r="AI34" s="589"/>
      <c r="AJ34" s="589"/>
      <c r="AK34" s="589"/>
      <c r="AL34" s="589"/>
      <c r="AM34" s="590"/>
    </row>
    <row r="35" spans="2:40" ht="20.100000000000001" customHeight="1">
      <c r="B35" s="624" t="s">
        <v>152</v>
      </c>
      <c r="C35" s="626" t="s">
        <v>151</v>
      </c>
      <c r="D35" s="629" t="s">
        <v>223</v>
      </c>
      <c r="E35" s="630"/>
      <c r="F35" s="630"/>
      <c r="G35" s="630"/>
      <c r="H35" s="630"/>
      <c r="I35" s="630"/>
      <c r="J35" s="630"/>
      <c r="K35" s="630"/>
      <c r="L35" s="630"/>
      <c r="M35" s="630"/>
      <c r="N35" s="630"/>
      <c r="O35" s="631">
        <v>10000</v>
      </c>
      <c r="P35" s="631"/>
      <c r="Q35" s="631"/>
      <c r="R35" s="631"/>
      <c r="S35" s="631"/>
      <c r="T35" s="631"/>
      <c r="U35" s="632"/>
      <c r="W35" s="587" t="s">
        <v>263</v>
      </c>
      <c r="X35" s="588"/>
      <c r="Y35" s="588"/>
      <c r="Z35" s="588"/>
      <c r="AA35" s="588"/>
      <c r="AB35" s="588"/>
      <c r="AC35" s="588"/>
      <c r="AD35" s="588"/>
      <c r="AE35" s="588"/>
      <c r="AF35" s="588"/>
      <c r="AG35" s="588"/>
      <c r="AH35" s="589" t="s">
        <v>222</v>
      </c>
      <c r="AI35" s="589"/>
      <c r="AJ35" s="589"/>
      <c r="AK35" s="589"/>
      <c r="AL35" s="589"/>
      <c r="AM35" s="590"/>
    </row>
    <row r="36" spans="2:40" ht="20.100000000000001" customHeight="1">
      <c r="B36" s="625"/>
      <c r="C36" s="627"/>
      <c r="D36" s="633" t="s">
        <v>221</v>
      </c>
      <c r="E36" s="634"/>
      <c r="F36" s="634"/>
      <c r="G36" s="634"/>
      <c r="H36" s="634"/>
      <c r="I36" s="634"/>
      <c r="J36" s="634"/>
      <c r="K36" s="634"/>
      <c r="L36" s="634"/>
      <c r="M36" s="634"/>
      <c r="N36" s="634"/>
      <c r="O36" s="639"/>
      <c r="P36" s="639"/>
      <c r="Q36" s="639"/>
      <c r="R36" s="639"/>
      <c r="S36" s="639"/>
      <c r="T36" s="639"/>
      <c r="U36" s="640"/>
      <c r="W36" s="587" t="s">
        <v>264</v>
      </c>
      <c r="X36" s="588"/>
      <c r="Y36" s="588"/>
      <c r="Z36" s="588"/>
      <c r="AA36" s="588"/>
      <c r="AB36" s="588"/>
      <c r="AC36" s="588"/>
      <c r="AD36" s="588"/>
      <c r="AE36" s="588"/>
      <c r="AF36" s="588"/>
      <c r="AG36" s="588"/>
      <c r="AH36" s="589" t="s">
        <v>222</v>
      </c>
      <c r="AI36" s="589"/>
      <c r="AJ36" s="589"/>
      <c r="AK36" s="589"/>
      <c r="AL36" s="589"/>
      <c r="AM36" s="590"/>
    </row>
    <row r="37" spans="2:40" ht="20.100000000000001" customHeight="1">
      <c r="B37" s="625"/>
      <c r="C37" s="627"/>
      <c r="D37" s="633" t="s">
        <v>220</v>
      </c>
      <c r="E37" s="634"/>
      <c r="F37" s="634"/>
      <c r="G37" s="634"/>
      <c r="H37" s="634"/>
      <c r="I37" s="634"/>
      <c r="J37" s="634"/>
      <c r="K37" s="634"/>
      <c r="L37" s="634"/>
      <c r="M37" s="634"/>
      <c r="N37" s="634"/>
      <c r="O37" s="639">
        <v>10000</v>
      </c>
      <c r="P37" s="639"/>
      <c r="Q37" s="639"/>
      <c r="R37" s="639"/>
      <c r="S37" s="639"/>
      <c r="T37" s="639"/>
      <c r="U37" s="640"/>
      <c r="W37" s="670" t="str">
        <f>'1注文書 (入力用)'!B27</f>
        <v>カーナビ</v>
      </c>
      <c r="X37" s="645"/>
      <c r="Y37" s="645"/>
      <c r="Z37" s="645"/>
      <c r="AA37" s="645"/>
      <c r="AB37" s="645"/>
      <c r="AC37" s="645"/>
      <c r="AD37" s="645"/>
      <c r="AE37" s="645"/>
      <c r="AF37" s="645"/>
      <c r="AG37" s="646"/>
      <c r="AH37" s="647">
        <f>'1注文書 (入力用)'!E27/11*10</f>
        <v>0</v>
      </c>
      <c r="AI37" s="648"/>
      <c r="AJ37" s="648"/>
      <c r="AK37" s="648"/>
      <c r="AL37" s="648"/>
      <c r="AM37" s="649"/>
    </row>
    <row r="38" spans="2:40" ht="20.100000000000001" customHeight="1">
      <c r="B38" s="625"/>
      <c r="C38" s="627"/>
      <c r="D38" s="633" t="s">
        <v>219</v>
      </c>
      <c r="E38" s="634"/>
      <c r="F38" s="634"/>
      <c r="G38" s="634"/>
      <c r="H38" s="634"/>
      <c r="I38" s="634"/>
      <c r="J38" s="634"/>
      <c r="K38" s="634"/>
      <c r="L38" s="634"/>
      <c r="M38" s="634"/>
      <c r="N38" s="634"/>
      <c r="O38" s="639"/>
      <c r="P38" s="639"/>
      <c r="Q38" s="639"/>
      <c r="R38" s="639"/>
      <c r="S38" s="639"/>
      <c r="T38" s="639"/>
      <c r="U38" s="640"/>
      <c r="W38" s="644" t="str">
        <f>'1注文書 (入力用)'!B28</f>
        <v>バックカメラ</v>
      </c>
      <c r="X38" s="645"/>
      <c r="Y38" s="645"/>
      <c r="Z38" s="645"/>
      <c r="AA38" s="645"/>
      <c r="AB38" s="645"/>
      <c r="AC38" s="645"/>
      <c r="AD38" s="645"/>
      <c r="AE38" s="645"/>
      <c r="AF38" s="645"/>
      <c r="AG38" s="646"/>
      <c r="AH38" s="647">
        <f>'1注文書 (入力用)'!E28/11*10</f>
        <v>0</v>
      </c>
      <c r="AI38" s="648"/>
      <c r="AJ38" s="648"/>
      <c r="AK38" s="648"/>
      <c r="AL38" s="648"/>
      <c r="AM38" s="649"/>
      <c r="AN38" s="218"/>
    </row>
    <row r="39" spans="2:40" ht="20.100000000000001" customHeight="1">
      <c r="B39" s="625"/>
      <c r="C39" s="627"/>
      <c r="D39" s="650"/>
      <c r="E39" s="651"/>
      <c r="F39" s="651"/>
      <c r="G39" s="651"/>
      <c r="H39" s="651"/>
      <c r="I39" s="651"/>
      <c r="J39" s="651"/>
      <c r="K39" s="651"/>
      <c r="L39" s="651"/>
      <c r="M39" s="651"/>
      <c r="N39" s="651"/>
      <c r="O39" s="656"/>
      <c r="P39" s="656"/>
      <c r="Q39" s="656"/>
      <c r="R39" s="656"/>
      <c r="S39" s="656"/>
      <c r="T39" s="656"/>
      <c r="U39" s="657"/>
      <c r="V39" s="219"/>
      <c r="W39" s="644" t="str">
        <f>'1注文書 (入力用)'!B29</f>
        <v>ETC</v>
      </c>
      <c r="X39" s="645"/>
      <c r="Y39" s="645"/>
      <c r="Z39" s="645"/>
      <c r="AA39" s="645"/>
      <c r="AB39" s="645"/>
      <c r="AC39" s="645"/>
      <c r="AD39" s="645"/>
      <c r="AE39" s="645"/>
      <c r="AF39" s="645"/>
      <c r="AG39" s="646"/>
      <c r="AH39" s="654">
        <f>'1注文書 (入力用)'!E29/11*10</f>
        <v>0</v>
      </c>
      <c r="AI39" s="654"/>
      <c r="AJ39" s="654"/>
      <c r="AK39" s="654"/>
      <c r="AL39" s="654"/>
      <c r="AM39" s="655"/>
      <c r="AN39" s="218"/>
    </row>
    <row r="40" spans="2:40" ht="20.100000000000001" customHeight="1">
      <c r="B40" s="625"/>
      <c r="C40" s="627"/>
      <c r="D40" s="650"/>
      <c r="E40" s="651"/>
      <c r="F40" s="651"/>
      <c r="G40" s="651"/>
      <c r="H40" s="651"/>
      <c r="I40" s="651"/>
      <c r="J40" s="651"/>
      <c r="K40" s="651"/>
      <c r="L40" s="651"/>
      <c r="M40" s="651"/>
      <c r="N40" s="651"/>
      <c r="O40" s="639"/>
      <c r="P40" s="639"/>
      <c r="Q40" s="639"/>
      <c r="R40" s="639"/>
      <c r="S40" s="639"/>
      <c r="T40" s="639"/>
      <c r="U40" s="640"/>
      <c r="V40" s="219"/>
      <c r="W40" s="644" t="str">
        <f>'1注文書 (入力用)'!B30</f>
        <v>ドライブレコーダー</v>
      </c>
      <c r="X40" s="645"/>
      <c r="Y40" s="645"/>
      <c r="Z40" s="645"/>
      <c r="AA40" s="645"/>
      <c r="AB40" s="645"/>
      <c r="AC40" s="645"/>
      <c r="AD40" s="645"/>
      <c r="AE40" s="645"/>
      <c r="AF40" s="645"/>
      <c r="AG40" s="646"/>
      <c r="AH40" s="647">
        <f>'1注文書 (入力用)'!E30/11*10</f>
        <v>0</v>
      </c>
      <c r="AI40" s="648"/>
      <c r="AJ40" s="648"/>
      <c r="AK40" s="648"/>
      <c r="AL40" s="648"/>
      <c r="AM40" s="649"/>
      <c r="AN40" s="218"/>
    </row>
    <row r="41" spans="2:40" ht="20.100000000000001" customHeight="1">
      <c r="B41" s="625"/>
      <c r="C41" s="627"/>
      <c r="D41" s="633"/>
      <c r="E41" s="634"/>
      <c r="F41" s="634"/>
      <c r="G41" s="634"/>
      <c r="H41" s="634"/>
      <c r="I41" s="634"/>
      <c r="J41" s="634"/>
      <c r="K41" s="634"/>
      <c r="L41" s="634"/>
      <c r="M41" s="634"/>
      <c r="N41" s="634"/>
      <c r="O41" s="652"/>
      <c r="P41" s="652"/>
      <c r="Q41" s="652"/>
      <c r="R41" s="652"/>
      <c r="S41" s="652"/>
      <c r="T41" s="652"/>
      <c r="U41" s="653"/>
      <c r="V41" s="219"/>
      <c r="W41" s="644">
        <f>'1注文書 (入力用)'!B31</f>
        <v>0</v>
      </c>
      <c r="X41" s="645"/>
      <c r="Y41" s="645"/>
      <c r="Z41" s="645"/>
      <c r="AA41" s="645"/>
      <c r="AB41" s="645"/>
      <c r="AC41" s="645"/>
      <c r="AD41" s="645"/>
      <c r="AE41" s="645"/>
      <c r="AF41" s="645"/>
      <c r="AG41" s="646"/>
      <c r="AH41" s="647">
        <f>'1注文書 (入力用)'!E31/11*10</f>
        <v>0</v>
      </c>
      <c r="AI41" s="648"/>
      <c r="AJ41" s="648"/>
      <c r="AK41" s="648"/>
      <c r="AL41" s="648"/>
      <c r="AM41" s="649"/>
    </row>
    <row r="42" spans="2:40" ht="20.100000000000001" customHeight="1">
      <c r="B42" s="625"/>
      <c r="C42" s="627"/>
      <c r="D42" s="633" t="s">
        <v>149</v>
      </c>
      <c r="E42" s="634"/>
      <c r="F42" s="634"/>
      <c r="G42" s="634"/>
      <c r="H42" s="634"/>
      <c r="I42" s="634"/>
      <c r="J42" s="634"/>
      <c r="K42" s="634"/>
      <c r="L42" s="634"/>
      <c r="M42" s="634"/>
      <c r="N42" s="634"/>
      <c r="O42" s="639">
        <f>SUM(O35:U41)</f>
        <v>20000</v>
      </c>
      <c r="P42" s="639"/>
      <c r="Q42" s="639"/>
      <c r="R42" s="639"/>
      <c r="S42" s="639"/>
      <c r="T42" s="639"/>
      <c r="U42" s="640"/>
      <c r="W42" s="644">
        <f>'1注文書 (入力用)'!B32</f>
        <v>0</v>
      </c>
      <c r="X42" s="645"/>
      <c r="Y42" s="645"/>
      <c r="Z42" s="645"/>
      <c r="AA42" s="645"/>
      <c r="AB42" s="645"/>
      <c r="AC42" s="645"/>
      <c r="AD42" s="645"/>
      <c r="AE42" s="645"/>
      <c r="AF42" s="645"/>
      <c r="AG42" s="646"/>
      <c r="AH42" s="647">
        <f>'1注文書 (入力用)'!E32/11*10</f>
        <v>0</v>
      </c>
      <c r="AI42" s="648"/>
      <c r="AJ42" s="648"/>
      <c r="AK42" s="648"/>
      <c r="AL42" s="648"/>
      <c r="AM42" s="649"/>
    </row>
    <row r="43" spans="2:40" ht="20.100000000000001" customHeight="1" thickBot="1">
      <c r="B43" s="625"/>
      <c r="C43" s="627"/>
      <c r="D43" s="583" t="s">
        <v>147</v>
      </c>
      <c r="E43" s="584"/>
      <c r="F43" s="584"/>
      <c r="G43" s="584"/>
      <c r="H43" s="584"/>
      <c r="I43" s="584"/>
      <c r="J43" s="584"/>
      <c r="K43" s="584"/>
      <c r="L43" s="584"/>
      <c r="M43" s="584"/>
      <c r="N43" s="584"/>
      <c r="O43" s="585">
        <f>O42*0.1</f>
        <v>2000</v>
      </c>
      <c r="P43" s="585"/>
      <c r="Q43" s="585"/>
      <c r="R43" s="585"/>
      <c r="S43" s="585"/>
      <c r="T43" s="585"/>
      <c r="U43" s="586"/>
      <c r="V43" s="219"/>
      <c r="W43" s="644">
        <f>'1注文書 (入力用)'!B33</f>
        <v>0</v>
      </c>
      <c r="X43" s="645"/>
      <c r="Y43" s="645"/>
      <c r="Z43" s="645"/>
      <c r="AA43" s="645"/>
      <c r="AB43" s="645"/>
      <c r="AC43" s="645"/>
      <c r="AD43" s="645"/>
      <c r="AE43" s="645"/>
      <c r="AF43" s="645"/>
      <c r="AG43" s="646"/>
      <c r="AH43" s="647">
        <f>'1注文書 (入力用)'!E33/11*10</f>
        <v>0</v>
      </c>
      <c r="AI43" s="648"/>
      <c r="AJ43" s="648"/>
      <c r="AK43" s="648"/>
      <c r="AL43" s="648"/>
      <c r="AM43" s="649"/>
    </row>
    <row r="44" spans="2:40" ht="20.100000000000001" customHeight="1" thickTop="1">
      <c r="B44" s="625"/>
      <c r="C44" s="628"/>
      <c r="D44" s="619" t="s">
        <v>146</v>
      </c>
      <c r="E44" s="620"/>
      <c r="F44" s="620"/>
      <c r="G44" s="620"/>
      <c r="H44" s="620"/>
      <c r="I44" s="620"/>
      <c r="J44" s="620"/>
      <c r="K44" s="620"/>
      <c r="L44" s="620"/>
      <c r="M44" s="620"/>
      <c r="N44" s="620"/>
      <c r="O44" s="621">
        <f>SUM(O42:U43)</f>
        <v>22000</v>
      </c>
      <c r="P44" s="622"/>
      <c r="Q44" s="622"/>
      <c r="R44" s="622"/>
      <c r="S44" s="622"/>
      <c r="T44" s="622"/>
      <c r="U44" s="623"/>
      <c r="W44" s="664"/>
      <c r="X44" s="665"/>
      <c r="Y44" s="665"/>
      <c r="Z44" s="665"/>
      <c r="AA44" s="665"/>
      <c r="AB44" s="665"/>
      <c r="AC44" s="665"/>
      <c r="AD44" s="665"/>
      <c r="AE44" s="665"/>
      <c r="AF44" s="665"/>
      <c r="AG44" s="665"/>
      <c r="AH44" s="654"/>
      <c r="AI44" s="654"/>
      <c r="AJ44" s="654"/>
      <c r="AK44" s="654"/>
      <c r="AL44" s="654"/>
      <c r="AM44" s="655"/>
    </row>
    <row r="45" spans="2:40" ht="20.100000000000001" customHeight="1">
      <c r="B45" s="625"/>
      <c r="C45" s="658" t="s">
        <v>145</v>
      </c>
      <c r="D45" s="629" t="s">
        <v>218</v>
      </c>
      <c r="E45" s="630"/>
      <c r="F45" s="630"/>
      <c r="G45" s="630"/>
      <c r="H45" s="630"/>
      <c r="I45" s="630"/>
      <c r="J45" s="630"/>
      <c r="K45" s="630"/>
      <c r="L45" s="630"/>
      <c r="M45" s="630"/>
      <c r="N45" s="630"/>
      <c r="O45" s="631">
        <v>2750</v>
      </c>
      <c r="P45" s="631"/>
      <c r="Q45" s="631"/>
      <c r="R45" s="631"/>
      <c r="S45" s="631"/>
      <c r="T45" s="631"/>
      <c r="U45" s="632"/>
      <c r="W45" s="661"/>
      <c r="X45" s="662"/>
      <c r="Y45" s="662"/>
      <c r="Z45" s="662"/>
      <c r="AA45" s="662"/>
      <c r="AB45" s="662"/>
      <c r="AC45" s="662"/>
      <c r="AD45" s="662"/>
      <c r="AE45" s="662"/>
      <c r="AF45" s="662"/>
      <c r="AG45" s="663"/>
      <c r="AH45" s="654"/>
      <c r="AI45" s="654"/>
      <c r="AJ45" s="654"/>
      <c r="AK45" s="654"/>
      <c r="AL45" s="654"/>
      <c r="AM45" s="655"/>
    </row>
    <row r="46" spans="2:40" ht="20.100000000000001" customHeight="1">
      <c r="B46" s="625"/>
      <c r="C46" s="659"/>
      <c r="D46" s="633"/>
      <c r="E46" s="634"/>
      <c r="F46" s="634"/>
      <c r="G46" s="634"/>
      <c r="H46" s="634"/>
      <c r="I46" s="634"/>
      <c r="J46" s="634"/>
      <c r="K46" s="634"/>
      <c r="L46" s="634"/>
      <c r="M46" s="634"/>
      <c r="N46" s="634"/>
      <c r="O46" s="639"/>
      <c r="P46" s="639"/>
      <c r="Q46" s="639"/>
      <c r="R46" s="639"/>
      <c r="S46" s="639"/>
      <c r="T46" s="639"/>
      <c r="U46" s="640"/>
      <c r="W46" s="644"/>
      <c r="X46" s="645"/>
      <c r="Y46" s="645"/>
      <c r="Z46" s="645"/>
      <c r="AA46" s="645"/>
      <c r="AB46" s="645"/>
      <c r="AC46" s="645"/>
      <c r="AD46" s="645"/>
      <c r="AE46" s="645"/>
      <c r="AF46" s="645"/>
      <c r="AG46" s="646"/>
      <c r="AH46" s="654"/>
      <c r="AI46" s="654"/>
      <c r="AJ46" s="654"/>
      <c r="AK46" s="654"/>
      <c r="AL46" s="654"/>
      <c r="AM46" s="655"/>
    </row>
    <row r="47" spans="2:40" ht="20.100000000000001" customHeight="1">
      <c r="B47" s="625"/>
      <c r="C47" s="659"/>
      <c r="D47" s="633" t="s">
        <v>217</v>
      </c>
      <c r="E47" s="634"/>
      <c r="F47" s="634"/>
      <c r="G47" s="634"/>
      <c r="H47" s="634"/>
      <c r="I47" s="634"/>
      <c r="J47" s="634"/>
      <c r="K47" s="634"/>
      <c r="L47" s="634"/>
      <c r="M47" s="634"/>
      <c r="N47" s="634"/>
      <c r="O47" s="639">
        <v>500</v>
      </c>
      <c r="P47" s="639"/>
      <c r="Q47" s="639"/>
      <c r="R47" s="639"/>
      <c r="S47" s="639"/>
      <c r="T47" s="639"/>
      <c r="U47" s="640"/>
      <c r="V47" s="219"/>
      <c r="W47" s="644"/>
      <c r="X47" s="645"/>
      <c r="Y47" s="645"/>
      <c r="Z47" s="645"/>
      <c r="AA47" s="645"/>
      <c r="AB47" s="645"/>
      <c r="AC47" s="645"/>
      <c r="AD47" s="645"/>
      <c r="AE47" s="645"/>
      <c r="AF47" s="645"/>
      <c r="AG47" s="646"/>
      <c r="AH47" s="654"/>
      <c r="AI47" s="654"/>
      <c r="AJ47" s="654"/>
      <c r="AK47" s="654"/>
      <c r="AL47" s="654"/>
      <c r="AM47" s="655"/>
    </row>
    <row r="48" spans="2:40" ht="20.100000000000001" customHeight="1">
      <c r="B48" s="625"/>
      <c r="C48" s="659"/>
      <c r="D48" s="633" t="s">
        <v>216</v>
      </c>
      <c r="E48" s="634"/>
      <c r="F48" s="634"/>
      <c r="G48" s="634"/>
      <c r="H48" s="634"/>
      <c r="I48" s="634"/>
      <c r="J48" s="634"/>
      <c r="K48" s="634"/>
      <c r="L48" s="634"/>
      <c r="M48" s="634"/>
      <c r="N48" s="634"/>
      <c r="O48" s="639">
        <v>1560</v>
      </c>
      <c r="P48" s="639"/>
      <c r="Q48" s="639"/>
      <c r="R48" s="639"/>
      <c r="S48" s="639"/>
      <c r="T48" s="639"/>
      <c r="U48" s="640"/>
      <c r="W48" s="679" t="s">
        <v>252</v>
      </c>
      <c r="X48" s="680"/>
      <c r="Y48" s="680"/>
      <c r="Z48" s="680"/>
      <c r="AA48" s="680"/>
      <c r="AB48" s="680"/>
      <c r="AC48" s="680"/>
      <c r="AD48" s="680"/>
      <c r="AE48" s="680"/>
      <c r="AF48" s="680"/>
      <c r="AG48" s="681"/>
      <c r="AH48" s="654">
        <f>SUM(AH37:AM47)</f>
        <v>0</v>
      </c>
      <c r="AI48" s="654"/>
      <c r="AJ48" s="654"/>
      <c r="AK48" s="654"/>
      <c r="AL48" s="654"/>
      <c r="AM48" s="655"/>
    </row>
    <row r="49" spans="2:39" ht="19.5" customHeight="1" thickBot="1">
      <c r="B49" s="625"/>
      <c r="C49" s="659"/>
      <c r="D49" s="633"/>
      <c r="E49" s="634"/>
      <c r="F49" s="634"/>
      <c r="G49" s="634"/>
      <c r="H49" s="634"/>
      <c r="I49" s="634"/>
      <c r="J49" s="634"/>
      <c r="K49" s="634"/>
      <c r="L49" s="634"/>
      <c r="M49" s="634"/>
      <c r="N49" s="634"/>
      <c r="O49" s="639"/>
      <c r="P49" s="639"/>
      <c r="Q49" s="639"/>
      <c r="R49" s="639"/>
      <c r="S49" s="639"/>
      <c r="T49" s="639"/>
      <c r="U49" s="640"/>
      <c r="W49" s="682" t="s">
        <v>147</v>
      </c>
      <c r="X49" s="683"/>
      <c r="Y49" s="683"/>
      <c r="Z49" s="683"/>
      <c r="AA49" s="683"/>
      <c r="AB49" s="683"/>
      <c r="AC49" s="683"/>
      <c r="AD49" s="683"/>
      <c r="AE49" s="683"/>
      <c r="AF49" s="683"/>
      <c r="AG49" s="684"/>
      <c r="AH49" s="685">
        <f>AH48*0.1</f>
        <v>0</v>
      </c>
      <c r="AI49" s="685"/>
      <c r="AJ49" s="685"/>
      <c r="AK49" s="685"/>
      <c r="AL49" s="685"/>
      <c r="AM49" s="686"/>
    </row>
    <row r="50" spans="2:39" ht="19.5" customHeight="1" thickTop="1">
      <c r="B50" s="625"/>
      <c r="C50" s="659"/>
      <c r="D50" s="633"/>
      <c r="E50" s="634"/>
      <c r="F50" s="634"/>
      <c r="G50" s="634"/>
      <c r="H50" s="634"/>
      <c r="I50" s="634"/>
      <c r="J50" s="634"/>
      <c r="K50" s="634"/>
      <c r="L50" s="634"/>
      <c r="M50" s="634"/>
      <c r="N50" s="634"/>
      <c r="O50" s="639"/>
      <c r="P50" s="639"/>
      <c r="Q50" s="639"/>
      <c r="R50" s="639"/>
      <c r="S50" s="639"/>
      <c r="T50" s="639"/>
      <c r="U50" s="640"/>
      <c r="W50" s="694" t="s">
        <v>253</v>
      </c>
      <c r="X50" s="695"/>
      <c r="Y50" s="695"/>
      <c r="Z50" s="695"/>
      <c r="AA50" s="695"/>
      <c r="AB50" s="695"/>
      <c r="AC50" s="695"/>
      <c r="AD50" s="695"/>
      <c r="AE50" s="695"/>
      <c r="AF50" s="695"/>
      <c r="AG50" s="696"/>
      <c r="AH50" s="697">
        <f>SUM(AH48:AM49)</f>
        <v>0</v>
      </c>
      <c r="AI50" s="698"/>
      <c r="AJ50" s="698"/>
      <c r="AK50" s="698"/>
      <c r="AL50" s="698"/>
      <c r="AM50" s="699"/>
    </row>
    <row r="51" spans="2:39" ht="19.5" customHeight="1">
      <c r="B51" s="625"/>
      <c r="C51" s="659"/>
      <c r="D51" s="633"/>
      <c r="E51" s="634"/>
      <c r="F51" s="634"/>
      <c r="G51" s="634"/>
      <c r="H51" s="634"/>
      <c r="I51" s="634"/>
      <c r="J51" s="634"/>
      <c r="K51" s="634"/>
      <c r="L51" s="634"/>
      <c r="M51" s="634"/>
      <c r="N51" s="634"/>
      <c r="O51" s="639"/>
      <c r="P51" s="639"/>
      <c r="Q51" s="639"/>
      <c r="R51" s="639"/>
      <c r="S51" s="639"/>
      <c r="T51" s="639"/>
      <c r="U51" s="640"/>
    </row>
    <row r="52" spans="2:39" ht="19.5" customHeight="1" thickBot="1">
      <c r="B52" s="625"/>
      <c r="C52" s="660"/>
      <c r="D52" s="583" t="s">
        <v>214</v>
      </c>
      <c r="E52" s="584"/>
      <c r="F52" s="584"/>
      <c r="G52" s="584"/>
      <c r="H52" s="584"/>
      <c r="I52" s="584"/>
      <c r="J52" s="584"/>
      <c r="K52" s="584"/>
      <c r="L52" s="584"/>
      <c r="M52" s="584"/>
      <c r="N52" s="584"/>
      <c r="O52" s="585">
        <f>'1注文書 (入力用)'!I17</f>
        <v>0</v>
      </c>
      <c r="P52" s="585"/>
      <c r="Q52" s="585"/>
      <c r="R52" s="585"/>
      <c r="S52" s="585"/>
      <c r="T52" s="585"/>
      <c r="U52" s="586"/>
      <c r="W52" s="676" t="s">
        <v>215</v>
      </c>
      <c r="X52" s="677"/>
      <c r="Y52" s="677"/>
      <c r="Z52" s="677"/>
      <c r="AA52" s="677"/>
      <c r="AB52" s="677"/>
      <c r="AC52" s="677"/>
      <c r="AD52" s="677"/>
      <c r="AE52" s="677"/>
      <c r="AF52" s="677"/>
      <c r="AG52" s="677"/>
      <c r="AH52" s="677"/>
      <c r="AI52" s="677"/>
      <c r="AJ52" s="677"/>
      <c r="AK52" s="677"/>
      <c r="AL52" s="677"/>
      <c r="AM52" s="678"/>
    </row>
    <row r="53" spans="2:39" ht="15" customHeight="1" thickTop="1">
      <c r="B53" s="207"/>
      <c r="C53" s="207"/>
      <c r="D53" s="688" t="s">
        <v>144</v>
      </c>
      <c r="E53" s="689"/>
      <c r="F53" s="689"/>
      <c r="G53" s="689"/>
      <c r="H53" s="689"/>
      <c r="I53" s="689"/>
      <c r="J53" s="689"/>
      <c r="K53" s="689"/>
      <c r="L53" s="689"/>
      <c r="M53" s="689"/>
      <c r="N53" s="690"/>
      <c r="O53" s="691">
        <f>SUM(O45:U52)</f>
        <v>4810</v>
      </c>
      <c r="P53" s="692"/>
      <c r="Q53" s="692"/>
      <c r="R53" s="692"/>
      <c r="S53" s="692"/>
      <c r="T53" s="692"/>
      <c r="U53" s="693"/>
      <c r="W53" s="667" t="s">
        <v>213</v>
      </c>
      <c r="X53" s="668"/>
      <c r="Y53" s="668"/>
      <c r="Z53" s="668"/>
      <c r="AA53" s="668"/>
      <c r="AB53" s="668"/>
      <c r="AC53" s="668"/>
      <c r="AD53" s="668"/>
      <c r="AE53" s="668" t="str">
        <f>'1注文書 (入力用)'!U17</f>
        <v>　</v>
      </c>
      <c r="AF53" s="668"/>
      <c r="AG53" s="668"/>
      <c r="AH53" s="668"/>
      <c r="AI53" s="668"/>
      <c r="AJ53" s="668"/>
      <c r="AK53" s="668"/>
      <c r="AL53" s="668"/>
      <c r="AM53" s="669"/>
    </row>
    <row r="54" spans="2:39" ht="15" customHeight="1">
      <c r="W54" s="671" t="s">
        <v>212</v>
      </c>
      <c r="X54" s="441"/>
      <c r="Y54" s="441"/>
      <c r="Z54" s="441"/>
      <c r="AA54" s="441"/>
      <c r="AB54" s="441"/>
      <c r="AC54" s="441"/>
      <c r="AD54" s="441"/>
      <c r="AE54" s="441"/>
      <c r="AF54" s="441"/>
      <c r="AG54" s="672"/>
      <c r="AH54" s="673">
        <f>'1注文書 (入力用)'!U19</f>
        <v>0</v>
      </c>
      <c r="AI54" s="674"/>
      <c r="AJ54" s="674"/>
      <c r="AK54" s="674"/>
      <c r="AL54" s="674"/>
      <c r="AM54" s="675"/>
    </row>
    <row r="55" spans="2:39" ht="15" customHeight="1">
      <c r="D55" s="227" t="s">
        <v>210</v>
      </c>
      <c r="E55" s="228"/>
      <c r="F55" s="228"/>
      <c r="G55" s="228"/>
      <c r="H55" s="228"/>
      <c r="I55" s="228"/>
      <c r="J55" s="228"/>
      <c r="K55" s="228"/>
      <c r="L55" s="228"/>
      <c r="M55" s="228"/>
      <c r="N55" s="228"/>
      <c r="O55" s="228"/>
      <c r="P55" s="228"/>
      <c r="Q55" s="228"/>
      <c r="R55" s="228"/>
      <c r="S55" s="228"/>
      <c r="T55" s="229"/>
      <c r="W55" s="671" t="s">
        <v>211</v>
      </c>
      <c r="X55" s="441"/>
      <c r="Y55" s="441"/>
      <c r="Z55" s="441"/>
      <c r="AA55" s="441"/>
      <c r="AB55" s="441"/>
      <c r="AC55" s="441"/>
      <c r="AD55" s="441"/>
      <c r="AE55" s="441"/>
      <c r="AF55" s="441"/>
      <c r="AG55" s="672"/>
      <c r="AH55" s="673">
        <f>'1注文書 (入力用)'!U20</f>
        <v>0</v>
      </c>
      <c r="AI55" s="674"/>
      <c r="AJ55" s="674"/>
      <c r="AK55" s="674"/>
      <c r="AL55" s="674"/>
      <c r="AM55" s="675"/>
    </row>
    <row r="56" spans="2:39" ht="15" customHeight="1">
      <c r="D56" s="230" t="s">
        <v>208</v>
      </c>
      <c r="E56" s="231"/>
      <c r="F56" s="231"/>
      <c r="G56" s="231"/>
      <c r="H56" s="232"/>
      <c r="J56" s="231" t="s">
        <v>207</v>
      </c>
      <c r="K56" s="231"/>
      <c r="L56" s="231"/>
      <c r="T56" s="233"/>
      <c r="W56" s="671" t="s">
        <v>209</v>
      </c>
      <c r="X56" s="441"/>
      <c r="Y56" s="441"/>
      <c r="Z56" s="441"/>
      <c r="AA56" s="441"/>
      <c r="AB56" s="441"/>
      <c r="AC56" s="441"/>
      <c r="AD56" s="441"/>
      <c r="AE56" s="441"/>
      <c r="AF56" s="441"/>
      <c r="AG56" s="672"/>
      <c r="AH56" s="673">
        <f>'1注文書 (入力用)'!U21</f>
        <v>0</v>
      </c>
      <c r="AI56" s="674"/>
      <c r="AJ56" s="674"/>
      <c r="AK56" s="674"/>
      <c r="AL56" s="674"/>
      <c r="AM56" s="675"/>
    </row>
    <row r="57" spans="2:39" ht="15" customHeight="1">
      <c r="D57" s="234" t="s">
        <v>206</v>
      </c>
      <c r="J57" s="201" t="s">
        <v>205</v>
      </c>
      <c r="T57" s="233"/>
      <c r="W57" s="671" t="str">
        <f>'1注文書 (入力用)'!T22</f>
        <v>ボーナス時加算額
（　　月　　月）</v>
      </c>
      <c r="X57" s="441"/>
      <c r="Y57" s="441"/>
      <c r="Z57" s="441"/>
      <c r="AA57" s="441"/>
      <c r="AB57" s="441"/>
      <c r="AC57" s="441"/>
      <c r="AD57" s="441"/>
      <c r="AE57" s="441"/>
      <c r="AF57" s="441"/>
      <c r="AG57" s="672"/>
      <c r="AH57" s="673">
        <f>'1注文書 (入力用)'!U22</f>
        <v>0</v>
      </c>
      <c r="AI57" s="674"/>
      <c r="AJ57" s="674"/>
      <c r="AK57" s="674"/>
      <c r="AL57" s="674"/>
      <c r="AM57" s="675"/>
    </row>
    <row r="58" spans="2:39" ht="15" customHeight="1">
      <c r="D58" s="234" t="s">
        <v>204</v>
      </c>
      <c r="J58" s="201" t="s">
        <v>203</v>
      </c>
      <c r="T58" s="233"/>
      <c r="W58" s="671" t="s">
        <v>265</v>
      </c>
      <c r="X58" s="441"/>
      <c r="Y58" s="441"/>
      <c r="Z58" s="441"/>
      <c r="AA58" s="441"/>
      <c r="AB58" s="441"/>
      <c r="AC58" s="441"/>
      <c r="AD58" s="441"/>
      <c r="AE58" s="441"/>
      <c r="AF58" s="441"/>
      <c r="AG58" s="672"/>
      <c r="AH58" s="673">
        <f>'1注文書 (入力用)'!U23</f>
        <v>0</v>
      </c>
      <c r="AI58" s="674"/>
      <c r="AJ58" s="674"/>
      <c r="AK58" s="674"/>
      <c r="AL58" s="674"/>
      <c r="AM58" s="675"/>
    </row>
    <row r="59" spans="2:39" ht="15" customHeight="1">
      <c r="D59" s="235" t="s">
        <v>202</v>
      </c>
      <c r="E59" s="236"/>
      <c r="F59" s="237"/>
      <c r="G59" s="237"/>
      <c r="H59" s="236"/>
      <c r="I59" s="236"/>
      <c r="J59" s="237" t="s">
        <v>201</v>
      </c>
      <c r="K59" s="236"/>
      <c r="L59" s="236"/>
      <c r="M59" s="236"/>
      <c r="N59" s="236"/>
      <c r="O59" s="236"/>
      <c r="P59" s="236"/>
      <c r="Q59" s="236"/>
      <c r="R59" s="236"/>
      <c r="S59" s="236"/>
      <c r="T59" s="238"/>
      <c r="W59" s="671" t="s">
        <v>266</v>
      </c>
      <c r="X59" s="441"/>
      <c r="Y59" s="441"/>
      <c r="Z59" s="441"/>
      <c r="AA59" s="441"/>
      <c r="AB59" s="441"/>
      <c r="AC59" s="441"/>
      <c r="AD59" s="441"/>
      <c r="AE59" s="441"/>
      <c r="AF59" s="441"/>
      <c r="AG59" s="672"/>
      <c r="AH59" s="673">
        <f>'1注文書 (入力用)'!U24</f>
        <v>0</v>
      </c>
      <c r="AI59" s="674"/>
      <c r="AJ59" s="674"/>
      <c r="AK59" s="674"/>
      <c r="AL59" s="674"/>
      <c r="AM59" s="675"/>
    </row>
    <row r="60" spans="2:39" ht="15" customHeight="1">
      <c r="W60" s="666"/>
      <c r="X60" s="666"/>
      <c r="Y60" s="666"/>
      <c r="Z60" s="666"/>
      <c r="AA60" s="666"/>
    </row>
    <row r="61" spans="2:39" ht="15" customHeight="1">
      <c r="B61" s="231"/>
      <c r="C61" s="231"/>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row>
    <row r="64" spans="2:39" ht="15" customHeight="1">
      <c r="C64" s="221"/>
      <c r="E64" s="221"/>
      <c r="G64" s="221"/>
      <c r="I64" s="221"/>
      <c r="K64" s="221"/>
      <c r="M64" s="221"/>
      <c r="O64" s="221"/>
      <c r="Q64" s="221"/>
      <c r="S64" s="221"/>
      <c r="U64" s="221"/>
      <c r="W64" s="221"/>
      <c r="Y64" s="221"/>
      <c r="AA64" s="221"/>
      <c r="AC64" s="221"/>
    </row>
  </sheetData>
  <mergeCells count="192">
    <mergeCell ref="W60:AA60"/>
    <mergeCell ref="W57:AG57"/>
    <mergeCell ref="AH57:AM57"/>
    <mergeCell ref="W58:AG58"/>
    <mergeCell ref="AH58:AM58"/>
    <mergeCell ref="W59:AG59"/>
    <mergeCell ref="AH59:AM59"/>
    <mergeCell ref="W54:AG54"/>
    <mergeCell ref="AH54:AM54"/>
    <mergeCell ref="W55:AG55"/>
    <mergeCell ref="AH55:AM55"/>
    <mergeCell ref="W56:AG56"/>
    <mergeCell ref="AH56:AM56"/>
    <mergeCell ref="AH47:AM47"/>
    <mergeCell ref="D52:N52"/>
    <mergeCell ref="O52:U52"/>
    <mergeCell ref="W52:AM52"/>
    <mergeCell ref="D53:N53"/>
    <mergeCell ref="O53:U53"/>
    <mergeCell ref="W53:AD53"/>
    <mergeCell ref="AE53:AM53"/>
    <mergeCell ref="D50:N50"/>
    <mergeCell ref="O50:U50"/>
    <mergeCell ref="W50:AG50"/>
    <mergeCell ref="AH50:AM50"/>
    <mergeCell ref="D51:N51"/>
    <mergeCell ref="O51:U51"/>
    <mergeCell ref="D44:N44"/>
    <mergeCell ref="O44:U44"/>
    <mergeCell ref="W44:AG44"/>
    <mergeCell ref="AH44:AM44"/>
    <mergeCell ref="C45:C52"/>
    <mergeCell ref="D45:N45"/>
    <mergeCell ref="O45:U45"/>
    <mergeCell ref="W45:AG45"/>
    <mergeCell ref="AH45:AM45"/>
    <mergeCell ref="D46:N46"/>
    <mergeCell ref="D48:N48"/>
    <mergeCell ref="O48:U48"/>
    <mergeCell ref="W48:AG48"/>
    <mergeCell ref="AH48:AM48"/>
    <mergeCell ref="D49:N49"/>
    <mergeCell ref="O49:U49"/>
    <mergeCell ref="W49:AG49"/>
    <mergeCell ref="AH49:AM49"/>
    <mergeCell ref="O46:U46"/>
    <mergeCell ref="W46:AG46"/>
    <mergeCell ref="AH46:AM46"/>
    <mergeCell ref="D47:N47"/>
    <mergeCell ref="O47:U47"/>
    <mergeCell ref="W47:AG47"/>
    <mergeCell ref="W42:AG42"/>
    <mergeCell ref="AH42:AM42"/>
    <mergeCell ref="D43:N43"/>
    <mergeCell ref="O43:U43"/>
    <mergeCell ref="W43:AG43"/>
    <mergeCell ref="AH43:AM43"/>
    <mergeCell ref="D40:N40"/>
    <mergeCell ref="O40:U40"/>
    <mergeCell ref="W40:AG40"/>
    <mergeCell ref="AH40:AM40"/>
    <mergeCell ref="D41:N41"/>
    <mergeCell ref="O41:U41"/>
    <mergeCell ref="W41:AG41"/>
    <mergeCell ref="AH41:AM41"/>
    <mergeCell ref="B35:B52"/>
    <mergeCell ref="C35:C44"/>
    <mergeCell ref="D35:N35"/>
    <mergeCell ref="O35:U35"/>
    <mergeCell ref="W35:AG35"/>
    <mergeCell ref="AH35:AM35"/>
    <mergeCell ref="D38:N38"/>
    <mergeCell ref="O38:U38"/>
    <mergeCell ref="W38:AG38"/>
    <mergeCell ref="AH38:AM38"/>
    <mergeCell ref="D39:N39"/>
    <mergeCell ref="O39:U39"/>
    <mergeCell ref="W39:AG39"/>
    <mergeCell ref="AH39:AM39"/>
    <mergeCell ref="D36:N36"/>
    <mergeCell ref="O36:U36"/>
    <mergeCell ref="W36:AG36"/>
    <mergeCell ref="AH36:AM36"/>
    <mergeCell ref="D37:N37"/>
    <mergeCell ref="O37:U37"/>
    <mergeCell ref="W37:AG37"/>
    <mergeCell ref="AH37:AM37"/>
    <mergeCell ref="D42:N42"/>
    <mergeCell ref="O42:U42"/>
    <mergeCell ref="D32:N32"/>
    <mergeCell ref="O32:U32"/>
    <mergeCell ref="W32:AG32"/>
    <mergeCell ref="AH32:AM32"/>
    <mergeCell ref="D33:N33"/>
    <mergeCell ref="O33:U33"/>
    <mergeCell ref="W33:AG33"/>
    <mergeCell ref="AH33:AM33"/>
    <mergeCell ref="B29:C34"/>
    <mergeCell ref="D29:N29"/>
    <mergeCell ref="O29:U29"/>
    <mergeCell ref="D30:N30"/>
    <mergeCell ref="O30:U30"/>
    <mergeCell ref="W30:AM30"/>
    <mergeCell ref="D31:N31"/>
    <mergeCell ref="O31:U31"/>
    <mergeCell ref="W31:AG31"/>
    <mergeCell ref="AH31:AM31"/>
    <mergeCell ref="D34:N34"/>
    <mergeCell ref="O34:U34"/>
    <mergeCell ref="W34:AG34"/>
    <mergeCell ref="AH34:AM34"/>
    <mergeCell ref="B27:L27"/>
    <mergeCell ref="M27:U27"/>
    <mergeCell ref="W27:AM28"/>
    <mergeCell ref="B28:U28"/>
    <mergeCell ref="D23:N23"/>
    <mergeCell ref="O23:U23"/>
    <mergeCell ref="D24:N24"/>
    <mergeCell ref="O24:U24"/>
    <mergeCell ref="D25:N25"/>
    <mergeCell ref="O25:U25"/>
    <mergeCell ref="AD18:AG18"/>
    <mergeCell ref="AH18:AM18"/>
    <mergeCell ref="AD19:AG19"/>
    <mergeCell ref="AH19:AL19"/>
    <mergeCell ref="B21:C26"/>
    <mergeCell ref="D21:N21"/>
    <mergeCell ref="O21:U21"/>
    <mergeCell ref="D22:N22"/>
    <mergeCell ref="O22:U22"/>
    <mergeCell ref="W22:AM23"/>
    <mergeCell ref="B18:E18"/>
    <mergeCell ref="F18:K18"/>
    <mergeCell ref="L18:O18"/>
    <mergeCell ref="P18:S18"/>
    <mergeCell ref="T18:W18"/>
    <mergeCell ref="X18:AA18"/>
    <mergeCell ref="W25:AG25"/>
    <mergeCell ref="AH25:AM25"/>
    <mergeCell ref="D26:N26"/>
    <mergeCell ref="O26:U26"/>
    <mergeCell ref="AD16:AG16"/>
    <mergeCell ref="AH16:AM16"/>
    <mergeCell ref="B17:E17"/>
    <mergeCell ref="F17:K17"/>
    <mergeCell ref="L17:O17"/>
    <mergeCell ref="P17:R17"/>
    <mergeCell ref="T17:W17"/>
    <mergeCell ref="X17:AB17"/>
    <mergeCell ref="AD17:AG17"/>
    <mergeCell ref="AH17:AM17"/>
    <mergeCell ref="B16:E16"/>
    <mergeCell ref="F16:J16"/>
    <mergeCell ref="K16:N16"/>
    <mergeCell ref="O16:P16"/>
    <mergeCell ref="Q16:R16"/>
    <mergeCell ref="S16:T16"/>
    <mergeCell ref="U16:X16"/>
    <mergeCell ref="Y16:AB16"/>
    <mergeCell ref="C8:E9"/>
    <mergeCell ref="F8:F9"/>
    <mergeCell ref="G8:U9"/>
    <mergeCell ref="X8:Z9"/>
    <mergeCell ref="AA8:AM9"/>
    <mergeCell ref="K14:N15"/>
    <mergeCell ref="O14:AB15"/>
    <mergeCell ref="B14:E15"/>
    <mergeCell ref="F14:J15"/>
    <mergeCell ref="AD14:AG14"/>
    <mergeCell ref="AH14:AM14"/>
    <mergeCell ref="AD15:AG15"/>
    <mergeCell ref="AH15:AM15"/>
    <mergeCell ref="X10:Z10"/>
    <mergeCell ref="AA10:AM10"/>
    <mergeCell ref="X11:Z11"/>
    <mergeCell ref="AA11:AM11"/>
    <mergeCell ref="B13:AB13"/>
    <mergeCell ref="AD13:AM13"/>
    <mergeCell ref="X1:Y1"/>
    <mergeCell ref="C3:R4"/>
    <mergeCell ref="S3:U4"/>
    <mergeCell ref="X3:Z3"/>
    <mergeCell ref="AA3:AM3"/>
    <mergeCell ref="X4:Z5"/>
    <mergeCell ref="AA4:AM5"/>
    <mergeCell ref="C5:E7"/>
    <mergeCell ref="F5:F7"/>
    <mergeCell ref="G5:U5"/>
    <mergeCell ref="G6:U7"/>
    <mergeCell ref="X6:Z7"/>
    <mergeCell ref="AA6:AK7"/>
    <mergeCell ref="AL6:AM7"/>
  </mergeCells>
  <phoneticPr fontId="2"/>
  <dataValidations count="7">
    <dataValidation type="list" allowBlank="1" showInputMessage="1" showErrorMessage="1" sqref="W34:AG34" xr:uid="{08CC8EED-094F-4E28-A0D0-33F4BAE9A6DC}">
      <formula1>"　,※ACフィルター交換要,※ACフィルター交換不要"</formula1>
    </dataValidation>
    <dataValidation type="list" allowBlank="1" showInputMessage="1" showErrorMessage="1" sqref="W33:AG33" xr:uid="{6539D95A-3DCC-46D3-A77E-2B3D6FE8BADF}">
      <formula1>"　,※OIL・エレメント交換要,※OIL・エレメント交換不要"</formula1>
    </dataValidation>
    <dataValidation type="list" allowBlank="1" showInputMessage="1" showErrorMessage="1" sqref="W35:AG35" xr:uid="{368078B1-51D6-49A6-807A-62A07B7DF8CA}">
      <formula1>"　,※ワイパー交換要,※ワイパー交換不要,※ワイパー交換（OP)"</formula1>
    </dataValidation>
    <dataValidation type="list" allowBlank="1" showInputMessage="1" showErrorMessage="1" sqref="W36:AG36" xr:uid="{23DAEBA4-7F6D-4927-B3DD-2BEBE2A6F6C9}">
      <formula1>"　,※タイヤ交換不要,※タイヤ交換要,※タイヤ交換（OP)"</formula1>
    </dataValidation>
    <dataValidation type="list" allowBlank="1" showInputMessage="1" showErrorMessage="1" sqref="D48:N48" xr:uid="{C48E71CF-A0BD-4D39-AC87-33F6EAB259B4}">
      <formula1>"　、通常ナンバー代,希望ナンバー代,特殊ナンバー代"</formula1>
    </dataValidation>
    <dataValidation type="list" allowBlank="1" showInputMessage="1" showErrorMessage="1" sqref="S3:V4" xr:uid="{65A1A613-5407-409A-90C1-D29716832C82}">
      <formula1>"様,御中"</formula1>
    </dataValidation>
    <dataValidation type="list" allowBlank="1" showInputMessage="1" showErrorMessage="1" sqref="O39:U39" xr:uid="{EC76CFB7-C3AF-4FA7-9F69-811D17DA869D}">
      <formula1>"0,3000"</formula1>
    </dataValidation>
  </dataValidations>
  <printOptions horizontalCentered="1" verticalCentered="1"/>
  <pageMargins left="0.19685039370078741" right="0.19685039370078741" top="0.19685039370078741" bottom="0.19685039370078741" header="0.11811023622047245" footer="0.11811023622047245"/>
  <pageSetup paperSize="9" scale="8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5737-A45B-468E-BEFF-9F0284FF4960}">
  <dimension ref="A1:S141"/>
  <sheetViews>
    <sheetView showGridLines="0" view="pageBreakPreview" zoomScale="60" zoomScaleNormal="73" workbookViewId="0">
      <selection activeCell="W32" sqref="W32"/>
    </sheetView>
  </sheetViews>
  <sheetFormatPr defaultRowHeight="15.75"/>
  <cols>
    <col min="1" max="2" width="4.5" style="1" customWidth="1"/>
    <col min="3" max="17" width="10.75" style="1" customWidth="1"/>
    <col min="18" max="19" width="4.625" style="1" customWidth="1"/>
    <col min="20" max="16384" width="9" style="1"/>
  </cols>
  <sheetData>
    <row r="1" spans="1:19" ht="27" customHeight="1">
      <c r="A1" s="53"/>
      <c r="B1" s="53"/>
      <c r="C1" s="95"/>
      <c r="D1" s="95"/>
      <c r="E1" s="53"/>
      <c r="F1" s="53"/>
      <c r="G1" s="53"/>
      <c r="H1" s="53"/>
      <c r="I1" s="53"/>
      <c r="J1" s="53"/>
      <c r="K1" s="53"/>
      <c r="L1" s="53"/>
      <c r="M1" s="53"/>
      <c r="N1" s="53"/>
      <c r="O1" s="53"/>
      <c r="P1" s="53"/>
      <c r="Q1" s="53"/>
      <c r="R1" s="53"/>
      <c r="S1" s="53"/>
    </row>
    <row r="2" spans="1:19" ht="27" customHeight="1">
      <c r="A2" s="53"/>
      <c r="B2" s="53"/>
      <c r="E2" s="96"/>
      <c r="I2" s="759" t="s">
        <v>237</v>
      </c>
      <c r="J2" s="759"/>
      <c r="K2" s="759"/>
      <c r="L2" s="97"/>
      <c r="M2" s="96"/>
      <c r="N2" s="96"/>
      <c r="O2" s="96"/>
      <c r="P2" s="96"/>
      <c r="Q2" s="96"/>
      <c r="R2" s="53"/>
      <c r="S2" s="53"/>
    </row>
    <row r="3" spans="1:19" ht="27" customHeight="1">
      <c r="A3" s="53"/>
      <c r="B3" s="53"/>
      <c r="C3" s="97"/>
      <c r="D3" s="97"/>
      <c r="E3" s="97"/>
      <c r="F3" s="97"/>
      <c r="G3" s="97"/>
      <c r="H3" s="97"/>
      <c r="I3" s="759"/>
      <c r="J3" s="759"/>
      <c r="K3" s="759"/>
      <c r="L3" s="97"/>
      <c r="M3" s="97"/>
      <c r="N3" s="98" t="s">
        <v>248</v>
      </c>
      <c r="O3" s="98"/>
      <c r="P3" s="99"/>
      <c r="Q3" s="100" t="str">
        <f>'1注文書 (入力用)'!U33</f>
        <v>令和　年　月　日</v>
      </c>
      <c r="R3" s="53"/>
      <c r="S3" s="53"/>
    </row>
    <row r="4" spans="1:19" ht="27" customHeight="1">
      <c r="A4" s="53"/>
      <c r="B4" s="53"/>
      <c r="C4" s="765" t="s">
        <v>238</v>
      </c>
      <c r="D4" s="765"/>
      <c r="E4" s="765"/>
      <c r="F4" s="765"/>
      <c r="G4" s="765"/>
      <c r="H4" s="765"/>
      <c r="I4" s="765"/>
      <c r="J4" s="765"/>
      <c r="K4" s="765"/>
      <c r="L4" s="765"/>
      <c r="M4" s="765"/>
      <c r="N4" s="53"/>
      <c r="O4" s="53"/>
      <c r="P4" s="53"/>
      <c r="Q4" s="53"/>
      <c r="R4" s="53"/>
      <c r="S4" s="53"/>
    </row>
    <row r="5" spans="1:19" ht="27" customHeight="1">
      <c r="A5" s="53"/>
      <c r="B5" s="53"/>
      <c r="C5" s="765"/>
      <c r="D5" s="765"/>
      <c r="E5" s="765"/>
      <c r="F5" s="765"/>
      <c r="G5" s="765"/>
      <c r="H5" s="765"/>
      <c r="I5" s="765"/>
      <c r="J5" s="765"/>
      <c r="K5" s="765"/>
      <c r="L5" s="765"/>
      <c r="M5" s="765"/>
      <c r="N5" s="768"/>
      <c r="O5" s="768"/>
      <c r="P5" s="768"/>
      <c r="Q5" s="101"/>
      <c r="R5" s="53"/>
      <c r="S5" s="53"/>
    </row>
    <row r="6" spans="1:19" ht="27" customHeight="1">
      <c r="A6" s="53"/>
      <c r="B6" s="53"/>
      <c r="C6" s="97"/>
      <c r="D6" s="97"/>
      <c r="E6" s="97"/>
      <c r="F6" s="97"/>
      <c r="G6" s="97"/>
      <c r="H6" s="97"/>
      <c r="I6" s="97"/>
      <c r="J6" s="97"/>
      <c r="K6" s="53"/>
      <c r="L6" s="53"/>
      <c r="M6" s="53"/>
      <c r="N6" s="102"/>
      <c r="O6" s="102"/>
      <c r="P6" s="102"/>
      <c r="Q6" s="54"/>
      <c r="R6" s="54"/>
      <c r="S6" s="53"/>
    </row>
    <row r="7" spans="1:19" ht="27" customHeight="1">
      <c r="A7" s="54"/>
      <c r="B7" s="54"/>
      <c r="C7" s="774" t="s">
        <v>239</v>
      </c>
      <c r="D7" s="774"/>
      <c r="E7" s="766">
        <f>'1注文書 (入力用)'!N9</f>
        <v>0</v>
      </c>
      <c r="F7" s="766"/>
      <c r="G7" s="767"/>
      <c r="H7" s="766"/>
      <c r="I7" s="103"/>
      <c r="J7" s="102"/>
      <c r="K7" s="128" t="s">
        <v>478</v>
      </c>
      <c r="L7" s="104"/>
      <c r="M7" s="102"/>
      <c r="N7" s="102"/>
      <c r="O7" s="102"/>
      <c r="P7" s="102"/>
      <c r="Q7" s="54"/>
      <c r="R7" s="54"/>
      <c r="S7" s="53"/>
    </row>
    <row r="8" spans="1:19" ht="27" customHeight="1">
      <c r="A8" s="54"/>
      <c r="B8" s="54"/>
      <c r="C8" s="774" t="s">
        <v>240</v>
      </c>
      <c r="D8" s="774"/>
      <c r="E8" s="766">
        <f>'1注文書 (入力用)'!N6</f>
        <v>0</v>
      </c>
      <c r="F8" s="766"/>
      <c r="G8" s="767"/>
      <c r="H8" s="766"/>
      <c r="I8" s="105" t="s">
        <v>241</v>
      </c>
      <c r="J8" s="102"/>
      <c r="K8" s="106" t="s">
        <v>479</v>
      </c>
      <c r="L8" s="106"/>
      <c r="M8" s="102"/>
      <c r="N8" s="102"/>
      <c r="O8" s="102"/>
      <c r="P8" s="102"/>
      <c r="Q8" s="54"/>
      <c r="R8" s="54"/>
      <c r="S8" s="53"/>
    </row>
    <row r="9" spans="1:19" ht="27" customHeight="1">
      <c r="A9" s="54"/>
      <c r="B9" s="54"/>
      <c r="C9" s="772" t="s">
        <v>242</v>
      </c>
      <c r="D9" s="772"/>
      <c r="E9" s="766" t="str">
        <f>'1注文書 (入力用)'!U33</f>
        <v>令和　年　月　日</v>
      </c>
      <c r="F9" s="766"/>
      <c r="G9" s="767"/>
      <c r="H9" s="766"/>
      <c r="I9" s="107"/>
      <c r="J9" s="102"/>
      <c r="K9" s="106" t="s">
        <v>480</v>
      </c>
      <c r="L9" s="106"/>
      <c r="M9" s="102"/>
      <c r="N9" s="108"/>
      <c r="O9" s="108"/>
      <c r="P9" s="108"/>
      <c r="Q9" s="109"/>
      <c r="R9" s="109"/>
      <c r="S9" s="53"/>
    </row>
    <row r="10" spans="1:19" ht="27" customHeight="1">
      <c r="A10" s="53"/>
      <c r="B10" s="53"/>
      <c r="C10" s="772" t="s">
        <v>243</v>
      </c>
      <c r="D10" s="772"/>
      <c r="E10" s="110"/>
      <c r="F10" s="763"/>
      <c r="G10" s="764"/>
      <c r="H10" s="763"/>
      <c r="I10" s="103" t="s">
        <v>244</v>
      </c>
      <c r="J10" s="102"/>
      <c r="K10" s="127" t="s">
        <v>481</v>
      </c>
      <c r="L10" s="111"/>
      <c r="M10" s="108"/>
      <c r="N10" s="102"/>
      <c r="O10" s="102"/>
      <c r="P10" s="102"/>
      <c r="Q10" s="54"/>
      <c r="R10" s="54"/>
      <c r="S10" s="53"/>
    </row>
    <row r="11" spans="1:19" ht="27" customHeight="1">
      <c r="A11" s="53"/>
      <c r="B11" s="53"/>
      <c r="C11" s="772" t="s">
        <v>245</v>
      </c>
      <c r="D11" s="772"/>
      <c r="E11" s="112"/>
      <c r="F11" s="113">
        <f>'1注文書 (入力用)'!C5</f>
        <v>0</v>
      </c>
      <c r="G11" s="113"/>
      <c r="H11" s="114">
        <f>'1注文書 (入力用)'!H5</f>
        <v>0</v>
      </c>
      <c r="I11" s="107"/>
      <c r="J11" s="102"/>
      <c r="K11" s="106" t="s">
        <v>482</v>
      </c>
      <c r="L11" s="106"/>
      <c r="M11" s="102"/>
      <c r="N11" s="102"/>
      <c r="O11" s="102"/>
      <c r="P11" s="102"/>
      <c r="Q11" s="54"/>
      <c r="R11" s="54"/>
      <c r="S11" s="53"/>
    </row>
    <row r="12" spans="1:19" ht="27" customHeight="1">
      <c r="A12" s="53"/>
      <c r="B12" s="53"/>
      <c r="C12" s="772" t="s">
        <v>21</v>
      </c>
      <c r="D12" s="772"/>
      <c r="E12" s="766">
        <f>'1注文書 (入力用)'!H7</f>
        <v>0</v>
      </c>
      <c r="F12" s="766"/>
      <c r="G12" s="767"/>
      <c r="H12" s="766"/>
      <c r="I12" s="107"/>
      <c r="J12" s="102"/>
      <c r="K12" s="127" t="s">
        <v>483</v>
      </c>
      <c r="L12" s="111"/>
      <c r="M12" s="102"/>
      <c r="N12" s="102"/>
      <c r="O12" s="102"/>
      <c r="P12" s="102"/>
      <c r="Q12" s="54"/>
      <c r="R12" s="54"/>
      <c r="S12" s="53"/>
    </row>
    <row r="13" spans="1:19" ht="27" customHeight="1">
      <c r="A13" s="53"/>
      <c r="B13" s="53"/>
      <c r="C13" s="772" t="s">
        <v>246</v>
      </c>
      <c r="D13" s="772"/>
      <c r="E13" s="766">
        <f>'1注文書 (入力用)'!C7</f>
        <v>0</v>
      </c>
      <c r="F13" s="766"/>
      <c r="G13" s="767"/>
      <c r="H13" s="766"/>
      <c r="I13" s="107"/>
      <c r="J13" s="102"/>
      <c r="K13" s="106" t="s">
        <v>484</v>
      </c>
      <c r="L13" s="106"/>
      <c r="M13" s="102"/>
      <c r="N13" s="102"/>
      <c r="O13" s="102"/>
      <c r="P13" s="102"/>
      <c r="Q13" s="54"/>
      <c r="R13" s="54"/>
      <c r="S13" s="102"/>
    </row>
    <row r="14" spans="1:19" ht="27" customHeight="1">
      <c r="A14" s="53"/>
      <c r="B14" s="53"/>
      <c r="C14" s="53"/>
      <c r="D14" s="53"/>
      <c r="E14" s="53"/>
      <c r="F14" s="53"/>
      <c r="G14" s="53"/>
      <c r="H14" s="53"/>
      <c r="I14" s="102"/>
      <c r="J14" s="102"/>
      <c r="K14" s="115" t="s">
        <v>485</v>
      </c>
      <c r="L14" s="115"/>
      <c r="M14" s="102"/>
      <c r="N14" s="102"/>
      <c r="O14" s="102"/>
      <c r="P14" s="102"/>
      <c r="Q14" s="54"/>
      <c r="R14" s="54"/>
      <c r="S14" s="102"/>
    </row>
    <row r="15" spans="1:19" ht="27" customHeight="1">
      <c r="A15" s="53"/>
      <c r="B15" s="53"/>
      <c r="C15" s="128" t="s">
        <v>247</v>
      </c>
      <c r="D15" s="102"/>
      <c r="E15" s="53"/>
      <c r="F15" s="53"/>
      <c r="G15" s="53"/>
      <c r="H15" s="53"/>
      <c r="I15" s="116"/>
      <c r="J15" s="102"/>
      <c r="K15" s="115" t="s">
        <v>486</v>
      </c>
      <c r="L15" s="115"/>
      <c r="M15" s="102"/>
      <c r="N15" s="102"/>
      <c r="O15" s="102"/>
      <c r="P15" s="102"/>
      <c r="Q15" s="54"/>
      <c r="R15" s="54"/>
      <c r="S15" s="102"/>
    </row>
    <row r="16" spans="1:19" ht="27" customHeight="1">
      <c r="A16" s="53"/>
      <c r="C16" s="117" t="s">
        <v>830</v>
      </c>
      <c r="D16" s="118"/>
      <c r="E16" s="53"/>
      <c r="F16" s="53"/>
      <c r="G16" s="53"/>
      <c r="H16" s="53"/>
      <c r="I16" s="116"/>
      <c r="J16" s="102"/>
      <c r="K16" s="53"/>
      <c r="L16" s="53"/>
      <c r="M16" s="53"/>
      <c r="N16" s="102"/>
      <c r="O16" s="102"/>
      <c r="P16" s="102"/>
      <c r="Q16" s="54"/>
      <c r="R16" s="54"/>
      <c r="S16" s="102"/>
    </row>
    <row r="17" spans="1:19" ht="27" customHeight="1">
      <c r="A17" s="53"/>
      <c r="C17" s="54" t="s">
        <v>826</v>
      </c>
      <c r="D17" s="118"/>
      <c r="E17" s="119"/>
      <c r="F17" s="53"/>
      <c r="G17" s="53"/>
      <c r="H17" s="53"/>
      <c r="I17" s="120"/>
      <c r="J17" s="102"/>
      <c r="K17" s="128" t="s">
        <v>487</v>
      </c>
      <c r="L17" s="104"/>
      <c r="M17" s="102"/>
      <c r="N17" s="102"/>
      <c r="O17" s="102"/>
      <c r="P17" s="102"/>
      <c r="Q17" s="54"/>
      <c r="R17" s="54"/>
      <c r="S17" s="102"/>
    </row>
    <row r="18" spans="1:19" ht="27" customHeight="1">
      <c r="A18" s="53"/>
      <c r="B18" s="119"/>
      <c r="C18" s="119"/>
      <c r="D18" s="119"/>
      <c r="E18" s="119"/>
      <c r="F18" s="53"/>
      <c r="G18" s="53"/>
      <c r="H18" s="53"/>
      <c r="I18" s="120"/>
      <c r="J18" s="102"/>
      <c r="K18" s="106" t="s">
        <v>831</v>
      </c>
      <c r="L18" s="106"/>
      <c r="M18" s="102"/>
      <c r="N18" s="102"/>
      <c r="O18" s="102"/>
      <c r="P18" s="102"/>
      <c r="Q18" s="54"/>
      <c r="R18" s="54"/>
      <c r="S18" s="102"/>
    </row>
    <row r="19" spans="1:19" ht="27" customHeight="1">
      <c r="A19" s="53"/>
      <c r="B19" s="53"/>
      <c r="C19" s="128" t="s">
        <v>470</v>
      </c>
      <c r="D19" s="102"/>
      <c r="E19" s="119"/>
      <c r="F19" s="53"/>
      <c r="G19" s="53"/>
      <c r="H19" s="53"/>
      <c r="I19" s="120"/>
      <c r="J19" s="102"/>
      <c r="K19" s="106" t="s">
        <v>488</v>
      </c>
      <c r="L19" s="106"/>
      <c r="M19" s="102"/>
      <c r="N19" s="102"/>
      <c r="O19" s="102"/>
      <c r="P19" s="102"/>
      <c r="Q19" s="53"/>
      <c r="R19" s="53"/>
      <c r="S19" s="102"/>
    </row>
    <row r="20" spans="1:19" ht="27" customHeight="1">
      <c r="A20" s="53"/>
      <c r="B20" s="53"/>
      <c r="C20" s="55" t="s">
        <v>471</v>
      </c>
      <c r="D20" s="55"/>
      <c r="E20" s="121"/>
      <c r="F20" s="53"/>
      <c r="G20" s="53"/>
      <c r="H20" s="53"/>
      <c r="I20" s="116"/>
      <c r="J20" s="102"/>
      <c r="K20" s="122"/>
      <c r="L20" s="122"/>
      <c r="M20" s="102"/>
      <c r="N20" s="102"/>
      <c r="O20" s="102"/>
      <c r="P20" s="102"/>
      <c r="Q20" s="53"/>
      <c r="R20" s="53"/>
      <c r="S20" s="102"/>
    </row>
    <row r="21" spans="1:19" ht="27" customHeight="1">
      <c r="A21" s="53"/>
      <c r="B21" s="53"/>
      <c r="C21" s="123" t="s">
        <v>472</v>
      </c>
      <c r="D21" s="123"/>
      <c r="E21" s="121"/>
      <c r="F21" s="53"/>
      <c r="G21" s="53"/>
      <c r="H21" s="53"/>
      <c r="I21" s="116"/>
      <c r="J21" s="102"/>
      <c r="K21" s="102"/>
      <c r="L21" s="102"/>
      <c r="M21" s="760"/>
      <c r="N21" s="760"/>
      <c r="O21" s="760"/>
      <c r="P21" s="760"/>
      <c r="Q21" s="53"/>
      <c r="R21" s="53"/>
      <c r="S21" s="53"/>
    </row>
    <row r="22" spans="1:19" ht="27" customHeight="1">
      <c r="A22" s="53"/>
      <c r="B22" s="53"/>
      <c r="C22" s="123" t="s">
        <v>473</v>
      </c>
      <c r="D22" s="123"/>
      <c r="E22" s="123"/>
      <c r="F22" s="53"/>
      <c r="G22" s="53"/>
      <c r="H22" s="53"/>
      <c r="I22" s="124"/>
      <c r="J22" s="53"/>
      <c r="K22" s="102"/>
      <c r="L22" s="102"/>
      <c r="M22" s="761"/>
      <c r="N22" s="761"/>
      <c r="O22" s="761"/>
      <c r="P22" s="761"/>
      <c r="Q22" s="761"/>
      <c r="R22" s="53"/>
      <c r="S22" s="53"/>
    </row>
    <row r="23" spans="1:19" ht="27" customHeight="1">
      <c r="A23" s="53"/>
      <c r="B23" s="123"/>
      <c r="C23" s="123"/>
      <c r="D23" s="123"/>
      <c r="E23" s="125"/>
      <c r="F23" s="53"/>
      <c r="G23" s="53"/>
      <c r="H23" s="53"/>
      <c r="I23" s="124"/>
      <c r="J23" s="53"/>
      <c r="K23" s="102"/>
      <c r="L23" s="102"/>
      <c r="M23" s="762"/>
      <c r="N23" s="762"/>
      <c r="O23" s="762"/>
      <c r="P23" s="762"/>
      <c r="Q23" s="53"/>
      <c r="R23" s="53"/>
      <c r="S23" s="53"/>
    </row>
    <row r="24" spans="1:19" ht="27" customHeight="1">
      <c r="A24" s="53"/>
      <c r="B24" s="53"/>
      <c r="C24" s="128" t="s">
        <v>474</v>
      </c>
      <c r="D24" s="102"/>
      <c r="E24" s="125"/>
      <c r="F24" s="53"/>
      <c r="G24" s="53"/>
      <c r="H24" s="53"/>
      <c r="I24" s="124"/>
      <c r="J24" s="53"/>
      <c r="K24" s="102"/>
      <c r="L24" s="102"/>
      <c r="M24" s="126"/>
      <c r="N24" s="126"/>
      <c r="O24" s="126"/>
      <c r="P24" s="126"/>
      <c r="Q24" s="53"/>
      <c r="R24" s="53"/>
      <c r="S24" s="53"/>
    </row>
    <row r="25" spans="1:19" ht="27" customHeight="1">
      <c r="A25" s="53"/>
      <c r="B25" s="53"/>
      <c r="C25" s="123" t="s">
        <v>475</v>
      </c>
      <c r="D25" s="123"/>
      <c r="E25" s="125"/>
      <c r="F25" s="53"/>
      <c r="G25" s="53"/>
      <c r="H25" s="53"/>
      <c r="I25" s="124"/>
      <c r="J25" s="53"/>
      <c r="K25" s="102"/>
      <c r="L25" s="102"/>
      <c r="M25" s="126"/>
      <c r="N25" s="126"/>
      <c r="O25" s="126"/>
      <c r="P25" s="126"/>
      <c r="Q25" s="53"/>
      <c r="R25" s="53"/>
      <c r="S25" s="53"/>
    </row>
    <row r="26" spans="1:19" ht="27" customHeight="1">
      <c r="A26" s="53"/>
      <c r="B26" s="53"/>
      <c r="C26" s="123" t="s">
        <v>476</v>
      </c>
      <c r="D26" s="123"/>
      <c r="E26" s="125"/>
      <c r="F26" s="53"/>
      <c r="G26" s="53"/>
      <c r="H26" s="53"/>
      <c r="I26" s="124"/>
      <c r="J26" s="53"/>
      <c r="K26" s="53"/>
      <c r="L26" s="53"/>
      <c r="M26" s="53"/>
      <c r="N26" s="53"/>
      <c r="O26" s="53"/>
      <c r="P26" s="53"/>
      <c r="Q26" s="53"/>
      <c r="R26" s="53"/>
      <c r="S26" s="53"/>
    </row>
    <row r="27" spans="1:19" ht="27" customHeight="1">
      <c r="A27" s="53"/>
      <c r="B27" s="53"/>
      <c r="C27" s="123" t="s">
        <v>477</v>
      </c>
      <c r="D27" s="123"/>
      <c r="E27" s="53"/>
      <c r="F27" s="53"/>
      <c r="G27" s="53"/>
      <c r="H27" s="53"/>
      <c r="I27" s="116"/>
      <c r="J27" s="53"/>
      <c r="K27" s="53"/>
      <c r="L27" s="53"/>
      <c r="M27" s="53"/>
      <c r="N27" s="53"/>
      <c r="O27" s="53"/>
      <c r="P27" s="53"/>
      <c r="Q27" s="53"/>
      <c r="R27" s="53"/>
      <c r="S27" s="53"/>
    </row>
    <row r="28" spans="1:19" ht="27" customHeight="1">
      <c r="A28" s="53"/>
      <c r="B28" s="53"/>
      <c r="C28" s="95"/>
      <c r="D28" s="95"/>
      <c r="E28" s="53"/>
      <c r="F28" s="53"/>
      <c r="G28" s="53"/>
      <c r="H28" s="53"/>
      <c r="I28" s="53"/>
      <c r="J28" s="53"/>
      <c r="K28" s="53"/>
      <c r="L28" s="53"/>
      <c r="M28" s="53"/>
      <c r="N28" s="53"/>
      <c r="O28" s="53"/>
      <c r="P28" s="53"/>
      <c r="Q28" s="53"/>
      <c r="R28" s="53"/>
      <c r="S28" s="53"/>
    </row>
    <row r="29" spans="1:19" ht="29.25" customHeight="1">
      <c r="A29" s="53"/>
      <c r="B29" s="53"/>
      <c r="C29" s="95"/>
      <c r="D29" s="95"/>
      <c r="E29" s="53"/>
      <c r="F29" s="53"/>
      <c r="G29" s="53"/>
      <c r="H29" s="53"/>
      <c r="I29" s="53"/>
      <c r="J29" s="53"/>
      <c r="K29" s="53"/>
      <c r="L29" s="53"/>
      <c r="M29" s="53"/>
      <c r="N29" s="53"/>
      <c r="O29" s="53"/>
      <c r="P29" s="53"/>
      <c r="Q29" s="53"/>
      <c r="R29" s="53"/>
      <c r="S29" s="53"/>
    </row>
    <row r="30" spans="1:19" ht="29.25" customHeight="1">
      <c r="A30" s="53"/>
      <c r="B30" s="53"/>
      <c r="C30" s="95"/>
      <c r="D30" s="95"/>
      <c r="E30" s="53"/>
      <c r="F30" s="53"/>
      <c r="G30" s="53"/>
      <c r="H30" s="53"/>
      <c r="I30" s="53"/>
      <c r="J30" s="53"/>
      <c r="K30" s="53"/>
      <c r="L30" s="53"/>
      <c r="M30" s="53"/>
      <c r="N30" s="53"/>
      <c r="O30" s="53"/>
      <c r="P30" s="53"/>
      <c r="Q30" s="53"/>
      <c r="R30" s="53"/>
      <c r="S30" s="53"/>
    </row>
    <row r="31" spans="1:19" ht="29.25" customHeight="1">
      <c r="A31" s="53"/>
      <c r="B31" s="758" t="s">
        <v>832</v>
      </c>
      <c r="C31" s="758"/>
      <c r="D31" s="758"/>
      <c r="E31" s="758"/>
      <c r="F31" s="758"/>
      <c r="G31" s="758"/>
      <c r="H31" s="758"/>
      <c r="I31" s="758"/>
      <c r="J31" s="758"/>
      <c r="K31" s="758"/>
      <c r="L31" s="758"/>
      <c r="M31" s="758"/>
      <c r="N31" s="758"/>
      <c r="O31" s="758"/>
      <c r="P31" s="758"/>
      <c r="Q31" s="758"/>
      <c r="R31" s="758"/>
      <c r="S31" s="53"/>
    </row>
    <row r="32" spans="1:19" ht="29.25" customHeight="1">
      <c r="A32" s="53"/>
      <c r="B32" s="758"/>
      <c r="C32" s="758"/>
      <c r="D32" s="758"/>
      <c r="E32" s="758"/>
      <c r="F32" s="758"/>
      <c r="G32" s="758"/>
      <c r="H32" s="758"/>
      <c r="I32" s="758"/>
      <c r="J32" s="758"/>
      <c r="K32" s="758"/>
      <c r="L32" s="758"/>
      <c r="M32" s="758"/>
      <c r="N32" s="758"/>
      <c r="O32" s="758"/>
      <c r="P32" s="758"/>
      <c r="Q32" s="758"/>
      <c r="R32" s="758"/>
      <c r="S32" s="53"/>
    </row>
    <row r="33" spans="1:19" ht="29.25" customHeight="1">
      <c r="A33" s="53"/>
      <c r="B33" s="758"/>
      <c r="C33" s="758"/>
      <c r="D33" s="758"/>
      <c r="E33" s="758"/>
      <c r="F33" s="758"/>
      <c r="G33" s="758"/>
      <c r="H33" s="758"/>
      <c r="I33" s="758"/>
      <c r="J33" s="758"/>
      <c r="K33" s="758"/>
      <c r="L33" s="758"/>
      <c r="M33" s="758"/>
      <c r="N33" s="758"/>
      <c r="O33" s="758"/>
      <c r="P33" s="758"/>
      <c r="Q33" s="758"/>
      <c r="R33" s="758"/>
      <c r="S33" s="53"/>
    </row>
    <row r="34" spans="1:19" ht="29.25" customHeight="1">
      <c r="A34" s="53"/>
      <c r="B34" s="758"/>
      <c r="C34" s="758"/>
      <c r="D34" s="758"/>
      <c r="E34" s="758"/>
      <c r="F34" s="758"/>
      <c r="G34" s="758"/>
      <c r="H34" s="758"/>
      <c r="I34" s="758"/>
      <c r="J34" s="758"/>
      <c r="K34" s="758"/>
      <c r="L34" s="758"/>
      <c r="M34" s="758"/>
      <c r="N34" s="758"/>
      <c r="O34" s="758"/>
      <c r="P34" s="758"/>
      <c r="Q34" s="758"/>
      <c r="R34" s="758"/>
      <c r="S34" s="53"/>
    </row>
    <row r="35" spans="1:19" ht="29.25" customHeight="1">
      <c r="A35" s="53"/>
      <c r="B35" s="53"/>
      <c r="C35" s="129"/>
      <c r="D35" s="129"/>
      <c r="E35" s="129"/>
      <c r="F35" s="129"/>
      <c r="G35" s="129"/>
      <c r="H35" s="129"/>
      <c r="I35" s="129"/>
      <c r="J35" s="129"/>
      <c r="K35" s="129"/>
      <c r="L35" s="129"/>
      <c r="M35" s="129"/>
      <c r="N35" s="129"/>
      <c r="O35" s="129"/>
      <c r="P35" s="129"/>
      <c r="Q35" s="129"/>
      <c r="R35" s="53"/>
      <c r="S35" s="53"/>
    </row>
    <row r="36" spans="1:19" ht="29.25" customHeight="1">
      <c r="A36" s="53"/>
      <c r="B36" s="53"/>
      <c r="C36" s="53"/>
      <c r="D36" s="53"/>
      <c r="E36" s="53"/>
      <c r="F36" s="53"/>
      <c r="G36" s="53"/>
      <c r="H36" s="53"/>
      <c r="I36" s="53"/>
      <c r="J36" s="53"/>
      <c r="K36" s="53"/>
      <c r="L36" s="53"/>
      <c r="M36" s="53"/>
      <c r="N36" s="53"/>
      <c r="O36" s="53"/>
      <c r="P36" s="53"/>
      <c r="Q36" s="53"/>
      <c r="R36" s="53"/>
      <c r="S36" s="53"/>
    </row>
    <row r="37" spans="1:19" ht="29.25" customHeight="1">
      <c r="A37" s="53"/>
      <c r="B37" s="53"/>
      <c r="C37" s="57"/>
      <c r="D37" s="57"/>
      <c r="E37" s="57"/>
      <c r="F37" s="57"/>
      <c r="G37" s="57"/>
      <c r="H37" s="57"/>
      <c r="I37" s="57"/>
      <c r="J37" s="57"/>
      <c r="K37" s="57"/>
      <c r="L37" s="57"/>
      <c r="M37" s="57"/>
      <c r="N37" s="57"/>
      <c r="O37" s="57"/>
      <c r="P37" s="57"/>
      <c r="Q37" s="57"/>
      <c r="R37" s="53"/>
      <c r="S37" s="53"/>
    </row>
    <row r="38" spans="1:19" ht="29.25" customHeight="1">
      <c r="A38" s="53"/>
      <c r="B38" s="53"/>
      <c r="C38" s="53"/>
      <c r="D38" s="53"/>
      <c r="E38" s="53"/>
      <c r="F38" s="53"/>
      <c r="G38" s="53"/>
      <c r="H38" s="53"/>
      <c r="I38" s="53"/>
      <c r="J38" s="53"/>
      <c r="K38" s="53"/>
      <c r="L38" s="53"/>
      <c r="M38" s="53"/>
      <c r="N38" s="53"/>
      <c r="O38" s="53"/>
      <c r="P38" s="53"/>
      <c r="Q38" s="53"/>
      <c r="R38" s="53"/>
      <c r="S38" s="53"/>
    </row>
    <row r="39" spans="1:19" ht="29.25" customHeight="1">
      <c r="A39" s="53"/>
      <c r="B39" s="53"/>
      <c r="C39" s="53"/>
      <c r="D39" s="53"/>
      <c r="E39" s="53"/>
      <c r="F39" s="53"/>
      <c r="G39" s="53"/>
      <c r="H39" s="53"/>
      <c r="I39" s="53"/>
      <c r="J39" s="53"/>
      <c r="K39" s="53"/>
      <c r="L39" s="53"/>
      <c r="M39" s="53"/>
      <c r="N39" s="53"/>
      <c r="O39" s="53"/>
      <c r="P39" s="53"/>
      <c r="Q39" s="53"/>
      <c r="R39" s="53"/>
      <c r="S39" s="53"/>
    </row>
    <row r="40" spans="1:19" ht="29.25" customHeight="1">
      <c r="A40" s="53"/>
      <c r="B40" s="53"/>
      <c r="C40" s="53"/>
      <c r="D40" s="53"/>
      <c r="E40" s="53"/>
      <c r="F40" s="53"/>
      <c r="G40" s="53"/>
      <c r="H40" s="53"/>
      <c r="I40" s="53"/>
      <c r="J40" s="53"/>
      <c r="K40" s="53"/>
      <c r="L40" s="53"/>
      <c r="M40" s="53"/>
      <c r="N40" s="53"/>
      <c r="O40" s="53"/>
      <c r="P40" s="53"/>
      <c r="Q40" s="53"/>
      <c r="R40" s="53"/>
      <c r="S40" s="53"/>
    </row>
    <row r="41" spans="1:19" ht="29.25" customHeight="1">
      <c r="A41" s="53"/>
      <c r="B41" s="53"/>
      <c r="C41" s="53"/>
      <c r="D41" s="53"/>
      <c r="E41" s="53"/>
      <c r="F41" s="53"/>
      <c r="G41" s="53"/>
      <c r="H41" s="53"/>
      <c r="I41" s="53"/>
      <c r="J41" s="53"/>
      <c r="K41" s="53"/>
      <c r="L41" s="53"/>
      <c r="M41" s="53"/>
      <c r="N41" s="53"/>
      <c r="O41" s="53"/>
      <c r="P41" s="53"/>
      <c r="Q41" s="53"/>
      <c r="R41" s="53"/>
      <c r="S41" s="53"/>
    </row>
    <row r="42" spans="1:19" ht="29.25" customHeight="1">
      <c r="A42" s="53"/>
      <c r="B42" s="53"/>
      <c r="C42" s="53"/>
      <c r="D42" s="53"/>
      <c r="E42" s="53"/>
      <c r="F42" s="53"/>
      <c r="G42" s="53"/>
      <c r="H42" s="53"/>
      <c r="I42" s="53"/>
      <c r="J42" s="53"/>
      <c r="K42" s="53"/>
      <c r="L42" s="53"/>
      <c r="M42" s="53"/>
      <c r="N42" s="53"/>
      <c r="O42" s="53"/>
      <c r="P42" s="53"/>
      <c r="Q42" s="53"/>
      <c r="R42" s="53"/>
      <c r="S42" s="53"/>
    </row>
    <row r="43" spans="1:19" ht="29.25" customHeight="1">
      <c r="A43" s="53"/>
      <c r="B43" s="53"/>
      <c r="C43" s="53"/>
      <c r="D43" s="53"/>
      <c r="E43" s="53"/>
      <c r="F43" s="53"/>
      <c r="G43" s="53"/>
      <c r="H43" s="53"/>
      <c r="I43" s="53"/>
      <c r="J43" s="53"/>
      <c r="K43" s="53"/>
      <c r="L43" s="53"/>
      <c r="M43" s="53"/>
      <c r="N43" s="53"/>
      <c r="O43" s="53"/>
      <c r="P43" s="53"/>
      <c r="Q43" s="53"/>
      <c r="R43" s="53"/>
      <c r="S43" s="53"/>
    </row>
    <row r="44" spans="1:19" ht="29.25" customHeight="1">
      <c r="A44" s="53"/>
      <c r="B44" s="53"/>
      <c r="C44" s="53"/>
      <c r="D44" s="53"/>
      <c r="E44" s="53"/>
      <c r="F44" s="53"/>
      <c r="G44" s="53"/>
      <c r="H44" s="53"/>
      <c r="I44" s="53"/>
      <c r="J44" s="53"/>
      <c r="K44" s="53"/>
      <c r="L44" s="53"/>
      <c r="M44" s="53"/>
      <c r="N44" s="53"/>
      <c r="O44" s="53"/>
      <c r="P44" s="53"/>
      <c r="Q44" s="53"/>
      <c r="R44" s="53"/>
      <c r="S44" s="53"/>
    </row>
    <row r="45" spans="1:19" ht="29.25" customHeight="1">
      <c r="A45" s="53"/>
      <c r="B45" s="53"/>
      <c r="C45" s="53"/>
      <c r="D45" s="53"/>
      <c r="E45" s="53"/>
      <c r="F45" s="53"/>
      <c r="G45" s="53"/>
      <c r="H45" s="53"/>
      <c r="I45" s="53"/>
      <c r="J45" s="53"/>
      <c r="K45" s="53"/>
      <c r="L45" s="53"/>
      <c r="M45" s="53"/>
      <c r="N45" s="53"/>
      <c r="O45" s="53"/>
      <c r="P45" s="53"/>
      <c r="Q45" s="53"/>
      <c r="R45" s="53"/>
      <c r="S45" s="53"/>
    </row>
    <row r="46" spans="1:19" ht="29.25" customHeight="1">
      <c r="A46" s="53"/>
      <c r="B46" s="53"/>
      <c r="C46" s="53"/>
      <c r="D46" s="53"/>
      <c r="E46" s="53"/>
      <c r="F46" s="53"/>
      <c r="G46" s="53"/>
      <c r="H46" s="53"/>
      <c r="I46" s="53"/>
      <c r="J46" s="53"/>
      <c r="K46" s="53"/>
      <c r="L46" s="53"/>
      <c r="M46" s="53"/>
      <c r="N46" s="53"/>
      <c r="O46" s="53"/>
      <c r="P46" s="53"/>
      <c r="Q46" s="53"/>
      <c r="R46" s="53"/>
      <c r="S46" s="53"/>
    </row>
    <row r="47" spans="1:19" ht="29.25" customHeight="1">
      <c r="A47" s="53"/>
      <c r="B47" s="53"/>
      <c r="C47" s="53"/>
      <c r="D47" s="53"/>
      <c r="E47" s="53"/>
      <c r="F47" s="53"/>
      <c r="G47" s="53"/>
      <c r="H47" s="53"/>
      <c r="I47" s="53"/>
      <c r="J47" s="53"/>
      <c r="K47" s="53"/>
      <c r="L47" s="53"/>
      <c r="M47" s="53"/>
      <c r="N47" s="53"/>
      <c r="O47" s="53"/>
      <c r="P47" s="53"/>
      <c r="Q47" s="53"/>
      <c r="R47" s="53"/>
      <c r="S47" s="53"/>
    </row>
    <row r="48" spans="1:19" ht="29.25" customHeight="1">
      <c r="A48" s="53"/>
      <c r="B48" s="53"/>
      <c r="C48" s="53"/>
      <c r="D48" s="53"/>
      <c r="E48" s="53"/>
      <c r="F48" s="53"/>
      <c r="G48" s="53"/>
      <c r="H48" s="53"/>
      <c r="I48" s="53"/>
      <c r="J48" s="53"/>
      <c r="K48" s="53"/>
      <c r="L48" s="53"/>
      <c r="M48" s="53"/>
      <c r="N48" s="53"/>
      <c r="O48" s="53"/>
      <c r="P48" s="53"/>
      <c r="Q48" s="53"/>
      <c r="R48" s="53"/>
      <c r="S48" s="53"/>
    </row>
    <row r="49" spans="1:19" ht="29.25" customHeight="1">
      <c r="A49" s="53"/>
      <c r="B49" s="53"/>
      <c r="C49" s="53"/>
      <c r="D49" s="53"/>
      <c r="E49" s="53"/>
      <c r="F49" s="53"/>
      <c r="G49" s="53"/>
      <c r="H49" s="53"/>
      <c r="I49" s="53"/>
      <c r="J49" s="53"/>
      <c r="K49" s="53"/>
      <c r="L49" s="53"/>
      <c r="M49" s="53"/>
      <c r="N49" s="53"/>
      <c r="O49" s="53"/>
      <c r="P49" s="53"/>
      <c r="Q49" s="53"/>
      <c r="R49" s="53"/>
      <c r="S49" s="53"/>
    </row>
    <row r="50" spans="1:19" ht="29.25" customHeight="1">
      <c r="A50" s="53"/>
      <c r="B50" s="53"/>
      <c r="C50" s="53"/>
      <c r="D50" s="53"/>
      <c r="E50" s="53"/>
      <c r="F50" s="53"/>
      <c r="G50" s="53"/>
      <c r="H50" s="53"/>
      <c r="I50" s="53"/>
      <c r="J50" s="53"/>
      <c r="K50" s="53"/>
      <c r="L50" s="53"/>
      <c r="M50" s="53"/>
      <c r="N50" s="53"/>
      <c r="O50" s="53"/>
      <c r="P50" s="53"/>
      <c r="Q50" s="53"/>
      <c r="R50" s="53"/>
      <c r="S50" s="53"/>
    </row>
    <row r="51" spans="1:19" ht="29.25" customHeight="1">
      <c r="A51" s="53"/>
      <c r="B51" s="53"/>
      <c r="C51" s="53"/>
      <c r="D51" s="53"/>
      <c r="E51" s="53"/>
      <c r="F51" s="53"/>
      <c r="G51" s="53"/>
      <c r="H51" s="53"/>
      <c r="I51" s="53"/>
      <c r="J51" s="53"/>
      <c r="K51" s="53"/>
      <c r="L51" s="53"/>
      <c r="M51" s="53"/>
      <c r="N51" s="53"/>
      <c r="O51" s="53"/>
      <c r="P51" s="53"/>
      <c r="Q51" s="53"/>
      <c r="R51" s="53"/>
      <c r="S51" s="53"/>
    </row>
    <row r="52" spans="1:19" ht="29.25" customHeight="1">
      <c r="A52" s="53"/>
      <c r="B52" s="53"/>
      <c r="C52" s="53"/>
      <c r="D52" s="53"/>
      <c r="E52" s="53"/>
      <c r="F52" s="53"/>
      <c r="G52" s="53"/>
      <c r="H52" s="53"/>
      <c r="I52" s="53"/>
      <c r="J52" s="53"/>
      <c r="K52" s="53"/>
      <c r="L52" s="53"/>
      <c r="M52" s="53"/>
      <c r="N52" s="53"/>
      <c r="O52" s="53"/>
      <c r="P52" s="53"/>
      <c r="Q52" s="53"/>
      <c r="R52" s="53"/>
      <c r="S52" s="53"/>
    </row>
    <row r="53" spans="1:19" ht="29.25" customHeight="1">
      <c r="A53" s="53"/>
      <c r="B53" s="53"/>
      <c r="C53" s="53"/>
      <c r="D53" s="53"/>
      <c r="E53" s="53"/>
      <c r="F53" s="53"/>
      <c r="G53" s="53"/>
      <c r="H53" s="53"/>
      <c r="I53" s="53"/>
      <c r="J53" s="53"/>
      <c r="K53" s="53"/>
      <c r="L53" s="53"/>
      <c r="M53" s="53"/>
      <c r="N53" s="53"/>
      <c r="O53" s="53"/>
      <c r="P53" s="53"/>
      <c r="Q53" s="53"/>
      <c r="R53" s="53"/>
      <c r="S53" s="53"/>
    </row>
    <row r="54" spans="1:19" ht="29.25" customHeight="1">
      <c r="A54" s="53"/>
      <c r="B54" s="53"/>
      <c r="C54" s="53"/>
      <c r="D54" s="53"/>
      <c r="E54" s="53"/>
      <c r="F54" s="53"/>
      <c r="G54" s="53"/>
      <c r="H54" s="53"/>
      <c r="I54" s="53"/>
      <c r="J54" s="53"/>
      <c r="K54" s="53"/>
      <c r="L54" s="53"/>
      <c r="M54" s="53"/>
      <c r="N54" s="53"/>
      <c r="O54" s="53"/>
      <c r="P54" s="53"/>
      <c r="Q54" s="53"/>
      <c r="R54" s="53"/>
      <c r="S54" s="53"/>
    </row>
    <row r="55" spans="1:19" ht="29.25" customHeight="1">
      <c r="A55" s="53"/>
      <c r="B55" s="53"/>
      <c r="C55" s="53"/>
      <c r="D55" s="53"/>
      <c r="E55" s="53"/>
      <c r="F55" s="53"/>
      <c r="G55" s="53"/>
      <c r="H55" s="53"/>
      <c r="I55" s="53"/>
      <c r="J55" s="53"/>
      <c r="K55" s="53"/>
      <c r="L55" s="53"/>
      <c r="M55" s="53"/>
      <c r="N55" s="53"/>
      <c r="O55" s="53"/>
      <c r="P55" s="53"/>
      <c r="Q55" s="53"/>
      <c r="R55" s="53"/>
      <c r="S55" s="53"/>
    </row>
    <row r="56" spans="1:19">
      <c r="A56" s="53"/>
      <c r="B56" s="53"/>
      <c r="C56" s="53"/>
      <c r="D56" s="53"/>
      <c r="E56" s="53"/>
      <c r="F56" s="53"/>
      <c r="G56" s="53"/>
      <c r="H56" s="53"/>
      <c r="I56" s="53"/>
      <c r="J56" s="53"/>
      <c r="K56" s="53"/>
      <c r="L56" s="53"/>
      <c r="M56" s="53"/>
      <c r="N56" s="53"/>
      <c r="O56" s="53"/>
      <c r="P56" s="53"/>
      <c r="Q56" s="53"/>
      <c r="R56" s="53"/>
      <c r="S56" s="53"/>
    </row>
    <row r="57" spans="1:19" ht="16.5" customHeight="1">
      <c r="A57" s="53"/>
      <c r="B57" s="53"/>
      <c r="C57" s="769" t="s">
        <v>489</v>
      </c>
      <c r="D57" s="769"/>
      <c r="E57" s="769"/>
      <c r="F57" s="769"/>
      <c r="G57" s="769"/>
      <c r="H57" s="757" t="s">
        <v>824</v>
      </c>
      <c r="I57" s="757"/>
      <c r="J57" s="757"/>
      <c r="K57" s="757"/>
      <c r="L57" s="94"/>
      <c r="M57" s="770" t="s">
        <v>829</v>
      </c>
      <c r="N57" s="770"/>
      <c r="O57" s="770"/>
      <c r="P57" s="770"/>
      <c r="Q57" s="770"/>
      <c r="R57" s="53"/>
      <c r="S57" s="53"/>
    </row>
    <row r="58" spans="1:19" ht="15.75" customHeight="1">
      <c r="A58" s="53"/>
      <c r="B58" s="53"/>
      <c r="C58" s="769"/>
      <c r="D58" s="769"/>
      <c r="E58" s="769"/>
      <c r="F58" s="769"/>
      <c r="G58" s="769"/>
      <c r="H58" s="91" t="s">
        <v>624</v>
      </c>
      <c r="I58" s="92"/>
      <c r="J58" s="92"/>
      <c r="K58" s="91"/>
      <c r="L58" s="91"/>
      <c r="M58" s="770"/>
      <c r="N58" s="770"/>
      <c r="O58" s="770"/>
      <c r="P58" s="770"/>
      <c r="Q58" s="770"/>
      <c r="R58" s="53"/>
      <c r="S58" s="53"/>
    </row>
    <row r="59" spans="1:19" ht="19.5">
      <c r="C59" s="757" t="s">
        <v>807</v>
      </c>
      <c r="D59" s="757"/>
      <c r="E59" s="757"/>
      <c r="F59" s="757"/>
      <c r="G59" s="94"/>
      <c r="H59" s="91" t="s">
        <v>575</v>
      </c>
      <c r="I59" s="92"/>
      <c r="J59" s="92"/>
      <c r="K59" s="91"/>
      <c r="L59" s="91"/>
      <c r="M59" s="757" t="s">
        <v>825</v>
      </c>
      <c r="N59" s="757"/>
      <c r="O59" s="757"/>
      <c r="P59" s="757"/>
      <c r="Q59" s="94"/>
    </row>
    <row r="60" spans="1:19">
      <c r="C60" s="91" t="s">
        <v>490</v>
      </c>
      <c r="D60" s="91"/>
      <c r="F60" s="91" t="s">
        <v>491</v>
      </c>
      <c r="G60" s="91"/>
      <c r="H60" s="91" t="s">
        <v>576</v>
      </c>
      <c r="I60" s="92"/>
      <c r="J60" s="92"/>
      <c r="K60" s="91"/>
      <c r="L60" s="91"/>
      <c r="M60" s="91" t="s">
        <v>793</v>
      </c>
      <c r="N60" s="91"/>
      <c r="O60" s="91"/>
      <c r="P60" s="91" t="s">
        <v>725</v>
      </c>
      <c r="Q60" s="91"/>
    </row>
    <row r="61" spans="1:19" ht="15.75" customHeight="1">
      <c r="C61" s="91" t="s">
        <v>492</v>
      </c>
      <c r="D61" s="91"/>
      <c r="F61" s="91" t="s">
        <v>493</v>
      </c>
      <c r="G61" s="91"/>
      <c r="H61" s="769" t="s">
        <v>625</v>
      </c>
      <c r="I61" s="769"/>
      <c r="J61" s="769"/>
      <c r="K61" s="769"/>
      <c r="L61" s="769"/>
      <c r="M61" s="91" t="s">
        <v>726</v>
      </c>
      <c r="N61" s="91"/>
      <c r="O61" s="91"/>
      <c r="P61" s="91" t="s">
        <v>727</v>
      </c>
      <c r="Q61" s="91"/>
    </row>
    <row r="62" spans="1:19" ht="15.75" customHeight="1">
      <c r="C62" s="91" t="s">
        <v>494</v>
      </c>
      <c r="D62" s="91"/>
      <c r="F62" s="91" t="s">
        <v>495</v>
      </c>
      <c r="G62" s="91"/>
      <c r="H62" s="769"/>
      <c r="I62" s="769"/>
      <c r="J62" s="769"/>
      <c r="K62" s="769"/>
      <c r="L62" s="769"/>
      <c r="M62" s="91" t="s">
        <v>728</v>
      </c>
      <c r="N62" s="91"/>
      <c r="O62" s="91"/>
      <c r="P62" s="91" t="s">
        <v>729</v>
      </c>
      <c r="Q62" s="91"/>
    </row>
    <row r="63" spans="1:19" ht="19.5">
      <c r="C63" s="91" t="s">
        <v>496</v>
      </c>
      <c r="D63" s="91"/>
      <c r="F63" s="91" t="s">
        <v>497</v>
      </c>
      <c r="G63" s="91"/>
      <c r="H63" s="757" t="s">
        <v>823</v>
      </c>
      <c r="I63" s="757"/>
      <c r="J63" s="757"/>
      <c r="K63" s="757"/>
      <c r="L63" s="94"/>
      <c r="M63" s="91" t="s">
        <v>730</v>
      </c>
      <c r="N63" s="91"/>
      <c r="O63" s="91"/>
      <c r="P63" s="91" t="s">
        <v>731</v>
      </c>
      <c r="Q63" s="91"/>
    </row>
    <row r="64" spans="1:19">
      <c r="C64" s="91" t="s">
        <v>498</v>
      </c>
      <c r="D64" s="91"/>
      <c r="F64" s="91" t="s">
        <v>499</v>
      </c>
      <c r="G64" s="91"/>
      <c r="H64" s="91" t="s">
        <v>626</v>
      </c>
      <c r="I64" s="92"/>
      <c r="J64" s="92"/>
      <c r="K64" s="91" t="s">
        <v>627</v>
      </c>
      <c r="L64" s="91"/>
      <c r="M64" s="91" t="s">
        <v>733</v>
      </c>
      <c r="O64" s="91"/>
      <c r="P64" s="91" t="s">
        <v>732</v>
      </c>
      <c r="Q64" s="91"/>
    </row>
    <row r="65" spans="3:17">
      <c r="C65" s="91" t="s">
        <v>500</v>
      </c>
      <c r="D65" s="91"/>
      <c r="F65" s="91" t="s">
        <v>501</v>
      </c>
      <c r="G65" s="91"/>
      <c r="H65" s="91" t="s">
        <v>629</v>
      </c>
      <c r="J65" s="92"/>
      <c r="K65" s="91" t="s">
        <v>628</v>
      </c>
      <c r="L65" s="92"/>
      <c r="M65" s="91" t="s">
        <v>734</v>
      </c>
      <c r="N65" s="91"/>
      <c r="O65" s="91"/>
      <c r="P65" s="91" t="s">
        <v>735</v>
      </c>
      <c r="Q65" s="91"/>
    </row>
    <row r="66" spans="3:17">
      <c r="C66" s="91" t="s">
        <v>502</v>
      </c>
      <c r="D66" s="91"/>
      <c r="F66" s="91" t="s">
        <v>503</v>
      </c>
      <c r="G66" s="91"/>
      <c r="H66" s="91" t="s">
        <v>630</v>
      </c>
      <c r="I66" s="92"/>
      <c r="J66" s="92"/>
      <c r="K66" s="91" t="s">
        <v>631</v>
      </c>
      <c r="L66" s="91"/>
      <c r="M66" s="91" t="s">
        <v>736</v>
      </c>
      <c r="N66" s="91"/>
      <c r="O66" s="91"/>
      <c r="P66" s="91"/>
      <c r="Q66" s="91"/>
    </row>
    <row r="67" spans="3:17" ht="15.75" customHeight="1">
      <c r="C67" s="91" t="s">
        <v>504</v>
      </c>
      <c r="D67" s="91"/>
      <c r="F67" s="91" t="s">
        <v>505</v>
      </c>
      <c r="G67" s="91"/>
      <c r="H67" s="91" t="s">
        <v>632</v>
      </c>
      <c r="I67" s="92"/>
      <c r="J67" s="92"/>
      <c r="K67" s="91" t="s">
        <v>633</v>
      </c>
      <c r="L67" s="91"/>
      <c r="M67" s="769" t="s">
        <v>737</v>
      </c>
      <c r="N67" s="769"/>
      <c r="O67" s="769"/>
      <c r="P67" s="769"/>
      <c r="Q67" s="769"/>
    </row>
    <row r="68" spans="3:17" ht="15.75" customHeight="1">
      <c r="C68" s="91" t="s">
        <v>506</v>
      </c>
      <c r="D68" s="91"/>
      <c r="F68" s="91" t="s">
        <v>507</v>
      </c>
      <c r="G68" s="91"/>
      <c r="H68" s="91" t="s">
        <v>634</v>
      </c>
      <c r="I68" s="92"/>
      <c r="J68" s="92"/>
      <c r="K68" s="91" t="s">
        <v>624</v>
      </c>
      <c r="L68" s="91"/>
      <c r="M68" s="769"/>
      <c r="N68" s="769"/>
      <c r="O68" s="769"/>
      <c r="P68" s="769"/>
      <c r="Q68" s="769"/>
    </row>
    <row r="69" spans="3:17" ht="19.5">
      <c r="C69" s="91" t="s">
        <v>508</v>
      </c>
      <c r="D69" s="91"/>
      <c r="F69" s="91" t="s">
        <v>509</v>
      </c>
      <c r="G69" s="91"/>
      <c r="H69" s="91" t="s">
        <v>635</v>
      </c>
      <c r="I69" s="92"/>
      <c r="J69" s="92"/>
      <c r="K69" s="91" t="s">
        <v>575</v>
      </c>
      <c r="L69" s="91"/>
      <c r="M69" s="773" t="s">
        <v>794</v>
      </c>
      <c r="N69" s="773"/>
      <c r="O69" s="773"/>
      <c r="P69" s="94" t="s">
        <v>795</v>
      </c>
      <c r="Q69" s="94"/>
    </row>
    <row r="70" spans="3:17" ht="19.5">
      <c r="C70" s="757" t="s">
        <v>808</v>
      </c>
      <c r="D70" s="757"/>
      <c r="E70" s="757"/>
      <c r="F70" s="757"/>
      <c r="G70" s="94"/>
      <c r="H70" s="91" t="s">
        <v>636</v>
      </c>
      <c r="I70" s="92"/>
      <c r="J70" s="92"/>
      <c r="K70" s="91" t="s">
        <v>637</v>
      </c>
      <c r="L70" s="91"/>
      <c r="M70" s="91" t="s">
        <v>739</v>
      </c>
      <c r="N70" s="91"/>
      <c r="P70" s="91" t="s">
        <v>738</v>
      </c>
      <c r="Q70" s="91"/>
    </row>
    <row r="71" spans="3:17">
      <c r="C71" s="91" t="s">
        <v>510</v>
      </c>
      <c r="D71" s="91"/>
      <c r="F71" s="91" t="s">
        <v>511</v>
      </c>
      <c r="G71" s="91"/>
      <c r="H71" s="91" t="s">
        <v>576</v>
      </c>
      <c r="I71" s="92"/>
      <c r="J71" s="92"/>
      <c r="K71" s="91" t="s">
        <v>638</v>
      </c>
      <c r="L71" s="92"/>
      <c r="M71" s="91" t="s">
        <v>741</v>
      </c>
      <c r="N71" s="91"/>
      <c r="P71" s="91" t="s">
        <v>740</v>
      </c>
      <c r="Q71" s="91"/>
    </row>
    <row r="72" spans="3:17">
      <c r="C72" s="91" t="s">
        <v>512</v>
      </c>
      <c r="D72" s="91"/>
      <c r="F72" s="91" t="s">
        <v>513</v>
      </c>
      <c r="G72" s="91"/>
      <c r="H72" s="91" t="s">
        <v>639</v>
      </c>
      <c r="I72" s="92"/>
      <c r="J72" s="92"/>
      <c r="L72" s="91"/>
      <c r="M72" s="91" t="s">
        <v>743</v>
      </c>
      <c r="N72" s="91"/>
      <c r="P72" s="91" t="s">
        <v>742</v>
      </c>
      <c r="Q72" s="91"/>
    </row>
    <row r="73" spans="3:17" ht="15.75" customHeight="1">
      <c r="C73" s="91" t="s">
        <v>514</v>
      </c>
      <c r="D73" s="91"/>
      <c r="F73" s="91" t="s">
        <v>515</v>
      </c>
      <c r="G73" s="91"/>
      <c r="H73" s="769" t="s">
        <v>640</v>
      </c>
      <c r="I73" s="769"/>
      <c r="J73" s="769"/>
      <c r="K73" s="769"/>
      <c r="L73" s="769"/>
      <c r="M73" s="91" t="s">
        <v>745</v>
      </c>
      <c r="N73" s="91"/>
      <c r="P73" s="91" t="s">
        <v>744</v>
      </c>
      <c r="Q73" s="91"/>
    </row>
    <row r="74" spans="3:17" ht="15.75" customHeight="1">
      <c r="C74" s="91" t="s">
        <v>516</v>
      </c>
      <c r="D74" s="91"/>
      <c r="F74" s="91" t="s">
        <v>517</v>
      </c>
      <c r="G74" s="91"/>
      <c r="H74" s="769"/>
      <c r="I74" s="769"/>
      <c r="J74" s="769"/>
      <c r="K74" s="769"/>
      <c r="L74" s="769"/>
      <c r="M74" s="91" t="s">
        <v>747</v>
      </c>
      <c r="N74" s="91"/>
      <c r="P74" s="91" t="s">
        <v>746</v>
      </c>
      <c r="Q74" s="91"/>
    </row>
    <row r="75" spans="3:17" ht="19.5">
      <c r="C75" s="91" t="s">
        <v>518</v>
      </c>
      <c r="D75" s="91"/>
      <c r="F75" s="91" t="s">
        <v>519</v>
      </c>
      <c r="G75" s="91"/>
      <c r="H75" s="757" t="s">
        <v>822</v>
      </c>
      <c r="I75" s="757"/>
      <c r="J75" s="757"/>
      <c r="K75" s="757"/>
      <c r="L75" s="94"/>
      <c r="M75" s="91" t="s">
        <v>749</v>
      </c>
      <c r="N75" s="91"/>
      <c r="P75" s="91" t="s">
        <v>748</v>
      </c>
      <c r="Q75" s="91"/>
    </row>
    <row r="76" spans="3:17" ht="19.5">
      <c r="C76" s="91" t="s">
        <v>520</v>
      </c>
      <c r="D76" s="91"/>
      <c r="F76" s="91" t="s">
        <v>521</v>
      </c>
      <c r="G76" s="91"/>
      <c r="H76" s="91" t="s">
        <v>641</v>
      </c>
      <c r="I76" s="92"/>
      <c r="J76" s="92"/>
      <c r="K76" s="91" t="s">
        <v>642</v>
      </c>
      <c r="L76" s="91"/>
      <c r="M76" s="757" t="s">
        <v>796</v>
      </c>
      <c r="N76" s="757"/>
      <c r="O76" s="757"/>
      <c r="P76" s="757"/>
      <c r="Q76" s="94"/>
    </row>
    <row r="77" spans="3:17">
      <c r="C77" s="91" t="s">
        <v>522</v>
      </c>
      <c r="D77" s="91"/>
      <c r="F77" s="91"/>
      <c r="G77" s="91"/>
      <c r="H77" s="91" t="s">
        <v>643</v>
      </c>
      <c r="I77" s="92"/>
      <c r="J77" s="92"/>
      <c r="K77" s="91" t="s">
        <v>644</v>
      </c>
      <c r="L77" s="91"/>
      <c r="M77" s="91" t="s">
        <v>750</v>
      </c>
      <c r="N77" s="91"/>
      <c r="O77" s="91"/>
      <c r="Q77" s="91"/>
    </row>
    <row r="78" spans="3:17" ht="19.5">
      <c r="C78" s="757" t="s">
        <v>809</v>
      </c>
      <c r="D78" s="757"/>
      <c r="E78" s="757"/>
      <c r="F78" s="757"/>
      <c r="G78" s="94"/>
      <c r="H78" s="91" t="s">
        <v>645</v>
      </c>
      <c r="I78" s="92"/>
      <c r="J78" s="92"/>
      <c r="K78" s="91" t="s">
        <v>646</v>
      </c>
      <c r="L78" s="91"/>
      <c r="M78" s="91" t="s">
        <v>752</v>
      </c>
      <c r="N78" s="91"/>
      <c r="O78" s="91"/>
      <c r="Q78" s="91"/>
    </row>
    <row r="79" spans="3:17">
      <c r="C79" s="91" t="s">
        <v>523</v>
      </c>
      <c r="D79" s="91"/>
      <c r="F79" s="91" t="s">
        <v>524</v>
      </c>
      <c r="G79" s="91"/>
      <c r="H79" s="91" t="s">
        <v>647</v>
      </c>
      <c r="I79" s="92"/>
      <c r="J79" s="92"/>
      <c r="K79" s="91" t="s">
        <v>648</v>
      </c>
      <c r="L79" s="91"/>
      <c r="M79" s="91" t="s">
        <v>754</v>
      </c>
      <c r="N79" s="91"/>
      <c r="O79" s="91"/>
      <c r="Q79" s="91"/>
    </row>
    <row r="80" spans="3:17">
      <c r="C80" s="91" t="s">
        <v>525</v>
      </c>
      <c r="D80" s="91"/>
      <c r="F80" s="91" t="s">
        <v>526</v>
      </c>
      <c r="G80" s="91"/>
      <c r="H80" s="91" t="s">
        <v>649</v>
      </c>
      <c r="I80" s="92"/>
      <c r="J80" s="92"/>
      <c r="K80" s="91" t="s">
        <v>650</v>
      </c>
      <c r="L80" s="91"/>
      <c r="M80" s="91" t="s">
        <v>756</v>
      </c>
      <c r="N80" s="91"/>
      <c r="O80" s="91"/>
      <c r="Q80" s="91"/>
    </row>
    <row r="81" spans="3:17">
      <c r="C81" s="91" t="s">
        <v>527</v>
      </c>
      <c r="D81" s="91"/>
      <c r="F81" s="91" t="s">
        <v>528</v>
      </c>
      <c r="G81" s="91"/>
      <c r="H81" s="91" t="s">
        <v>588</v>
      </c>
      <c r="I81" s="92"/>
      <c r="J81" s="92"/>
      <c r="K81" s="91" t="s">
        <v>651</v>
      </c>
      <c r="L81" s="91"/>
      <c r="M81" s="91" t="s">
        <v>758</v>
      </c>
      <c r="N81" s="91"/>
      <c r="O81" s="91"/>
      <c r="Q81" s="91"/>
    </row>
    <row r="82" spans="3:17" ht="19.5">
      <c r="C82" s="91" t="s">
        <v>529</v>
      </c>
      <c r="D82" s="91"/>
      <c r="F82" s="91" t="s">
        <v>530</v>
      </c>
      <c r="G82" s="91"/>
      <c r="H82" s="91" t="s">
        <v>652</v>
      </c>
      <c r="I82" s="92"/>
      <c r="J82" s="92"/>
      <c r="K82" s="91"/>
      <c r="L82" s="91"/>
      <c r="M82" s="757" t="s">
        <v>797</v>
      </c>
      <c r="N82" s="757"/>
      <c r="O82" s="757"/>
      <c r="P82" s="757"/>
      <c r="Q82" s="94"/>
    </row>
    <row r="83" spans="3:17" ht="19.5">
      <c r="C83" s="91" t="s">
        <v>531</v>
      </c>
      <c r="D83" s="91"/>
      <c r="F83" s="91" t="s">
        <v>532</v>
      </c>
      <c r="G83" s="91"/>
      <c r="H83" s="757" t="s">
        <v>821</v>
      </c>
      <c r="I83" s="757"/>
      <c r="J83" s="757"/>
      <c r="K83" s="757"/>
      <c r="L83" s="94"/>
      <c r="M83" s="91" t="s">
        <v>751</v>
      </c>
    </row>
    <row r="84" spans="3:17">
      <c r="C84" s="91" t="s">
        <v>533</v>
      </c>
      <c r="D84" s="91"/>
      <c r="F84" s="91" t="s">
        <v>534</v>
      </c>
      <c r="G84" s="91"/>
      <c r="H84" s="91" t="s">
        <v>653</v>
      </c>
      <c r="I84" s="92"/>
      <c r="J84" s="92"/>
      <c r="K84" s="91" t="s">
        <v>573</v>
      </c>
      <c r="L84" s="91"/>
      <c r="M84" s="91" t="s">
        <v>753</v>
      </c>
    </row>
    <row r="85" spans="3:17" ht="19.5">
      <c r="C85" s="757" t="s">
        <v>810</v>
      </c>
      <c r="D85" s="757"/>
      <c r="E85" s="757"/>
      <c r="F85" s="757"/>
      <c r="G85" s="94"/>
      <c r="H85" s="91" t="s">
        <v>654</v>
      </c>
      <c r="I85" s="92"/>
      <c r="J85" s="92"/>
      <c r="K85" s="91" t="s">
        <v>624</v>
      </c>
      <c r="L85" s="91"/>
      <c r="M85" s="91" t="s">
        <v>755</v>
      </c>
    </row>
    <row r="86" spans="3:17">
      <c r="C86" s="91" t="s">
        <v>535</v>
      </c>
      <c r="D86" s="91"/>
      <c r="F86" s="91" t="s">
        <v>536</v>
      </c>
      <c r="G86" s="91"/>
      <c r="H86" s="91" t="s">
        <v>656</v>
      </c>
      <c r="I86" s="92"/>
      <c r="J86" s="92"/>
      <c r="K86" s="91" t="s">
        <v>655</v>
      </c>
      <c r="L86" s="91"/>
      <c r="M86" s="91" t="s">
        <v>757</v>
      </c>
    </row>
    <row r="87" spans="3:17">
      <c r="C87" s="91" t="s">
        <v>537</v>
      </c>
      <c r="D87" s="91"/>
      <c r="F87" s="91" t="s">
        <v>538</v>
      </c>
      <c r="G87" s="91"/>
      <c r="H87" s="91" t="s">
        <v>657</v>
      </c>
      <c r="I87" s="92"/>
      <c r="J87" s="92"/>
      <c r="K87" s="91"/>
      <c r="L87" s="91"/>
      <c r="M87" s="91" t="s">
        <v>759</v>
      </c>
    </row>
    <row r="88" spans="3:17" ht="19.5">
      <c r="C88" s="91" t="s">
        <v>539</v>
      </c>
      <c r="D88" s="91"/>
      <c r="F88" s="91" t="s">
        <v>540</v>
      </c>
      <c r="G88" s="91"/>
      <c r="H88" s="91" t="s">
        <v>658</v>
      </c>
      <c r="I88" s="92"/>
      <c r="J88" s="92"/>
      <c r="K88" s="91"/>
      <c r="L88" s="91"/>
      <c r="M88" s="757" t="s">
        <v>798</v>
      </c>
      <c r="N88" s="757"/>
      <c r="O88" s="757"/>
      <c r="P88" s="757"/>
      <c r="Q88" s="94"/>
    </row>
    <row r="89" spans="3:17" ht="16.5" customHeight="1">
      <c r="C89" s="757" t="s">
        <v>811</v>
      </c>
      <c r="D89" s="757"/>
      <c r="E89" s="757"/>
      <c r="F89" s="757"/>
      <c r="G89" s="94"/>
      <c r="H89" s="769" t="s">
        <v>659</v>
      </c>
      <c r="I89" s="769"/>
      <c r="J89" s="769"/>
      <c r="K89" s="769"/>
      <c r="L89" s="769"/>
      <c r="M89" s="91" t="s">
        <v>731</v>
      </c>
      <c r="N89" s="91"/>
      <c r="O89" s="91"/>
    </row>
    <row r="90" spans="3:17" ht="15.75" customHeight="1">
      <c r="C90" s="91" t="s">
        <v>541</v>
      </c>
      <c r="D90" s="91"/>
      <c r="F90" s="91" t="s">
        <v>542</v>
      </c>
      <c r="G90" s="91"/>
      <c r="H90" s="769"/>
      <c r="I90" s="769"/>
      <c r="J90" s="769"/>
      <c r="K90" s="769"/>
      <c r="L90" s="769"/>
      <c r="M90" s="91" t="s">
        <v>733</v>
      </c>
      <c r="N90" s="91"/>
      <c r="O90" s="92"/>
    </row>
    <row r="91" spans="3:17" ht="19.5">
      <c r="C91" s="93" t="s">
        <v>543</v>
      </c>
      <c r="D91" s="91"/>
      <c r="F91" s="91" t="s">
        <v>544</v>
      </c>
      <c r="G91" s="91"/>
      <c r="H91" s="757" t="s">
        <v>820</v>
      </c>
      <c r="I91" s="757"/>
      <c r="J91" s="757"/>
      <c r="K91" s="757"/>
      <c r="L91" s="94"/>
      <c r="M91" s="91" t="s">
        <v>762</v>
      </c>
      <c r="N91" s="91"/>
      <c r="O91" s="91"/>
    </row>
    <row r="92" spans="3:17" ht="19.5">
      <c r="C92" s="91" t="s">
        <v>545</v>
      </c>
      <c r="D92" s="91"/>
      <c r="F92" s="91" t="s">
        <v>546</v>
      </c>
      <c r="G92" s="91"/>
      <c r="H92" s="91" t="s">
        <v>660</v>
      </c>
      <c r="I92" s="92"/>
      <c r="J92" s="92"/>
      <c r="K92" s="91" t="s">
        <v>661</v>
      </c>
      <c r="L92" s="91"/>
      <c r="M92" s="757" t="s">
        <v>799</v>
      </c>
      <c r="N92" s="757"/>
      <c r="O92" s="757"/>
      <c r="P92" s="757"/>
      <c r="Q92" s="94"/>
    </row>
    <row r="93" spans="3:17" ht="18.75" customHeight="1">
      <c r="C93" s="91" t="s">
        <v>547</v>
      </c>
      <c r="D93" s="91"/>
      <c r="F93" s="91" t="s">
        <v>548</v>
      </c>
      <c r="G93" s="91"/>
      <c r="H93" s="91" t="s">
        <v>662</v>
      </c>
      <c r="I93" s="92"/>
      <c r="J93" s="92"/>
      <c r="K93" s="91" t="s">
        <v>663</v>
      </c>
      <c r="L93" s="91"/>
      <c r="M93" s="91" t="s">
        <v>760</v>
      </c>
      <c r="N93" s="91"/>
      <c r="O93" s="92"/>
      <c r="P93" s="92"/>
      <c r="Q93" s="92"/>
    </row>
    <row r="94" spans="3:17">
      <c r="C94" s="91" t="s">
        <v>549</v>
      </c>
      <c r="D94" s="91"/>
      <c r="F94" s="91" t="s">
        <v>550</v>
      </c>
      <c r="G94" s="91"/>
      <c r="H94" s="91" t="s">
        <v>664</v>
      </c>
      <c r="I94" s="92"/>
      <c r="J94" s="92"/>
      <c r="K94" s="91" t="s">
        <v>665</v>
      </c>
      <c r="L94" s="91"/>
      <c r="M94" s="91" t="s">
        <v>761</v>
      </c>
      <c r="N94" s="91"/>
    </row>
    <row r="95" spans="3:17">
      <c r="C95" s="91" t="s">
        <v>551</v>
      </c>
      <c r="D95" s="91"/>
      <c r="F95" s="91" t="s">
        <v>552</v>
      </c>
      <c r="G95" s="91"/>
      <c r="H95" s="91" t="s">
        <v>666</v>
      </c>
      <c r="I95" s="92"/>
      <c r="J95" s="92"/>
      <c r="K95" s="91" t="s">
        <v>667</v>
      </c>
      <c r="L95" s="91"/>
      <c r="M95" s="91" t="s">
        <v>763</v>
      </c>
      <c r="N95" s="91"/>
    </row>
    <row r="96" spans="3:17">
      <c r="C96" s="91" t="s">
        <v>553</v>
      </c>
      <c r="D96" s="91"/>
      <c r="F96" s="91" t="s">
        <v>554</v>
      </c>
      <c r="G96" s="91"/>
      <c r="H96" s="91" t="s">
        <v>668</v>
      </c>
      <c r="I96" s="92"/>
      <c r="J96" s="92"/>
      <c r="K96" s="91" t="s">
        <v>669</v>
      </c>
      <c r="L96" s="91"/>
      <c r="M96" s="91" t="s">
        <v>764</v>
      </c>
      <c r="N96" s="91"/>
    </row>
    <row r="97" spans="3:17" ht="18.75" customHeight="1">
      <c r="C97" s="91" t="s">
        <v>555</v>
      </c>
      <c r="D97" s="91"/>
      <c r="F97" s="91" t="s">
        <v>556</v>
      </c>
      <c r="G97" s="91"/>
      <c r="H97" s="91" t="s">
        <v>670</v>
      </c>
      <c r="I97" s="92"/>
      <c r="J97" s="92"/>
      <c r="K97" s="91" t="s">
        <v>671</v>
      </c>
      <c r="L97" s="91"/>
      <c r="M97" s="757" t="s">
        <v>800</v>
      </c>
      <c r="N97" s="757"/>
      <c r="O97" s="757"/>
      <c r="P97" s="757"/>
      <c r="Q97" s="94"/>
    </row>
    <row r="98" spans="3:17" ht="18.75" customHeight="1">
      <c r="C98" s="91" t="s">
        <v>557</v>
      </c>
      <c r="D98" s="91"/>
      <c r="F98" s="91" t="s">
        <v>558</v>
      </c>
      <c r="G98" s="91"/>
      <c r="H98" s="91" t="s">
        <v>672</v>
      </c>
      <c r="I98" s="92"/>
      <c r="J98" s="92"/>
      <c r="K98" s="91" t="s">
        <v>673</v>
      </c>
      <c r="L98" s="91"/>
      <c r="M98" s="91" t="s">
        <v>765</v>
      </c>
      <c r="N98" s="91"/>
      <c r="O98" s="92"/>
      <c r="P98" s="91" t="s">
        <v>766</v>
      </c>
      <c r="Q98" s="91"/>
    </row>
    <row r="99" spans="3:17">
      <c r="C99" s="91" t="s">
        <v>559</v>
      </c>
      <c r="D99" s="91"/>
      <c r="F99" s="91" t="s">
        <v>560</v>
      </c>
      <c r="G99" s="91"/>
      <c r="H99" s="91" t="s">
        <v>674</v>
      </c>
      <c r="I99" s="92"/>
      <c r="J99" s="92"/>
      <c r="K99" s="91" t="s">
        <v>675</v>
      </c>
      <c r="L99" s="91"/>
      <c r="M99" s="91" t="s">
        <v>767</v>
      </c>
      <c r="N99" s="91"/>
      <c r="O99" s="91"/>
      <c r="P99" s="91" t="s">
        <v>768</v>
      </c>
      <c r="Q99" s="91"/>
    </row>
    <row r="100" spans="3:17">
      <c r="C100" s="91" t="s">
        <v>564</v>
      </c>
      <c r="F100" s="91" t="s">
        <v>562</v>
      </c>
      <c r="G100" s="91"/>
      <c r="H100" s="91" t="s">
        <v>676</v>
      </c>
      <c r="I100" s="92"/>
      <c r="J100" s="92"/>
      <c r="K100" s="91" t="s">
        <v>637</v>
      </c>
      <c r="L100" s="91"/>
      <c r="M100" s="91" t="s">
        <v>769</v>
      </c>
      <c r="N100" s="91"/>
      <c r="O100" s="91"/>
      <c r="P100" s="91" t="s">
        <v>770</v>
      </c>
      <c r="Q100" s="91"/>
    </row>
    <row r="101" spans="3:17" ht="19.5">
      <c r="C101" s="91" t="s">
        <v>563</v>
      </c>
      <c r="D101" s="91"/>
      <c r="F101" s="91" t="s">
        <v>561</v>
      </c>
      <c r="G101" s="91"/>
      <c r="H101" s="91" t="s">
        <v>677</v>
      </c>
      <c r="I101" s="92"/>
      <c r="J101" s="92"/>
      <c r="K101" s="91" t="s">
        <v>624</v>
      </c>
      <c r="L101" s="91"/>
      <c r="M101" s="757" t="s">
        <v>801</v>
      </c>
      <c r="N101" s="757"/>
      <c r="O101" s="757"/>
      <c r="P101" s="757"/>
      <c r="Q101" s="94"/>
    </row>
    <row r="102" spans="3:17">
      <c r="C102" s="91" t="s">
        <v>565</v>
      </c>
      <c r="D102" s="91"/>
      <c r="F102" s="91" t="s">
        <v>566</v>
      </c>
      <c r="G102" s="91"/>
      <c r="H102" s="91" t="s">
        <v>678</v>
      </c>
      <c r="I102" s="92"/>
      <c r="J102" s="92"/>
      <c r="K102" s="91"/>
      <c r="L102" s="91"/>
      <c r="M102" s="91" t="s">
        <v>771</v>
      </c>
      <c r="N102" s="91"/>
      <c r="O102" s="91"/>
      <c r="P102" s="91"/>
      <c r="Q102" s="91"/>
    </row>
    <row r="103" spans="3:17" ht="15.75" customHeight="1">
      <c r="C103" s="91" t="s">
        <v>567</v>
      </c>
      <c r="D103" s="91"/>
      <c r="F103" s="91" t="s">
        <v>568</v>
      </c>
      <c r="G103" s="91"/>
      <c r="H103" s="769" t="s">
        <v>330</v>
      </c>
      <c r="I103" s="769"/>
      <c r="J103" s="769"/>
      <c r="K103" s="769"/>
      <c r="L103" s="769"/>
      <c r="M103" s="91" t="s">
        <v>772</v>
      </c>
      <c r="N103" s="91"/>
      <c r="O103" s="91"/>
      <c r="P103" s="91"/>
      <c r="Q103" s="91"/>
    </row>
    <row r="104" spans="3:17" ht="15.75" customHeight="1">
      <c r="C104" s="91" t="s">
        <v>569</v>
      </c>
      <c r="D104" s="91"/>
      <c r="F104" s="91" t="s">
        <v>570</v>
      </c>
      <c r="G104" s="91"/>
      <c r="H104" s="769"/>
      <c r="I104" s="769"/>
      <c r="J104" s="769"/>
      <c r="K104" s="769"/>
      <c r="L104" s="769"/>
      <c r="M104" s="91" t="s">
        <v>773</v>
      </c>
      <c r="N104" s="91"/>
      <c r="O104" s="91"/>
      <c r="P104" s="91"/>
      <c r="Q104" s="91"/>
    </row>
    <row r="105" spans="3:17" ht="19.5">
      <c r="C105" s="91" t="s">
        <v>571</v>
      </c>
      <c r="D105" s="91"/>
      <c r="F105" s="91" t="s">
        <v>572</v>
      </c>
      <c r="G105" s="91"/>
      <c r="H105" s="757" t="s">
        <v>819</v>
      </c>
      <c r="I105" s="757"/>
      <c r="J105" s="757"/>
      <c r="K105" s="757"/>
      <c r="L105" s="94"/>
      <c r="M105" s="91" t="s">
        <v>774</v>
      </c>
      <c r="N105" s="91"/>
      <c r="O105" s="91"/>
      <c r="P105" s="91"/>
      <c r="Q105" s="91"/>
    </row>
    <row r="106" spans="3:17" ht="19.5">
      <c r="C106" s="757" t="s">
        <v>812</v>
      </c>
      <c r="D106" s="757"/>
      <c r="E106" s="757"/>
      <c r="F106" s="757"/>
      <c r="G106" s="94"/>
      <c r="H106" s="91" t="s">
        <v>792</v>
      </c>
      <c r="K106" s="91" t="s">
        <v>679</v>
      </c>
      <c r="L106" s="92"/>
      <c r="M106" s="91" t="s">
        <v>775</v>
      </c>
      <c r="N106" s="91"/>
      <c r="O106" s="91"/>
      <c r="P106" s="91"/>
      <c r="Q106" s="91"/>
    </row>
    <row r="107" spans="3:17" ht="19.5">
      <c r="C107" s="771" t="s">
        <v>574</v>
      </c>
      <c r="D107" s="771"/>
      <c r="E107" s="771"/>
      <c r="F107" s="91" t="s">
        <v>575</v>
      </c>
      <c r="G107" s="91"/>
      <c r="H107" s="91" t="s">
        <v>680</v>
      </c>
      <c r="I107" s="91"/>
      <c r="J107" s="92"/>
      <c r="K107" s="91" t="s">
        <v>681</v>
      </c>
      <c r="L107" s="92"/>
      <c r="M107" s="757" t="s">
        <v>802</v>
      </c>
      <c r="N107" s="757"/>
      <c r="O107" s="757"/>
      <c r="P107" s="757"/>
      <c r="Q107" s="94"/>
    </row>
    <row r="108" spans="3:17">
      <c r="C108" s="771" t="s">
        <v>576</v>
      </c>
      <c r="D108" s="771"/>
      <c r="E108" s="771"/>
      <c r="F108" s="91" t="s">
        <v>577</v>
      </c>
      <c r="G108" s="91"/>
      <c r="H108" s="91" t="s">
        <v>682</v>
      </c>
      <c r="I108" s="91"/>
      <c r="J108" s="92"/>
      <c r="K108" s="91" t="s">
        <v>683</v>
      </c>
      <c r="L108" s="92"/>
      <c r="M108" s="91" t="s">
        <v>776</v>
      </c>
      <c r="N108" s="91"/>
      <c r="O108" s="91"/>
      <c r="P108" s="91"/>
      <c r="Q108" s="91"/>
    </row>
    <row r="109" spans="3:17">
      <c r="C109" s="91" t="s">
        <v>578</v>
      </c>
      <c r="D109" s="91"/>
      <c r="E109" s="91"/>
      <c r="F109" s="91"/>
      <c r="G109" s="91"/>
      <c r="H109" s="91" t="s">
        <v>684</v>
      </c>
      <c r="I109" s="91"/>
      <c r="J109" s="92"/>
      <c r="K109" s="91" t="s">
        <v>685</v>
      </c>
      <c r="L109" s="92"/>
      <c r="M109" s="91" t="s">
        <v>777</v>
      </c>
      <c r="N109" s="91"/>
      <c r="O109" s="91"/>
      <c r="P109" s="91"/>
      <c r="Q109" s="91"/>
    </row>
    <row r="110" spans="3:17" ht="15.75" customHeight="1">
      <c r="C110" s="769" t="s">
        <v>579</v>
      </c>
      <c r="D110" s="769"/>
      <c r="E110" s="769"/>
      <c r="F110" s="769"/>
      <c r="G110" s="769"/>
      <c r="H110" s="91" t="s">
        <v>686</v>
      </c>
      <c r="I110" s="91"/>
      <c r="J110" s="92"/>
      <c r="K110" s="91" t="s">
        <v>687</v>
      </c>
      <c r="L110" s="92"/>
      <c r="M110" s="91" t="s">
        <v>778</v>
      </c>
      <c r="N110" s="91"/>
      <c r="O110" s="91"/>
      <c r="P110" s="91"/>
      <c r="Q110" s="91"/>
    </row>
    <row r="111" spans="3:17" ht="16.5" customHeight="1">
      <c r="C111" s="769"/>
      <c r="D111" s="769"/>
      <c r="E111" s="769"/>
      <c r="F111" s="769"/>
      <c r="G111" s="769"/>
      <c r="H111" s="91" t="s">
        <v>688</v>
      </c>
      <c r="I111" s="91"/>
      <c r="J111" s="92"/>
      <c r="K111" s="91" t="s">
        <v>689</v>
      </c>
      <c r="L111" s="92"/>
      <c r="M111" s="757" t="s">
        <v>803</v>
      </c>
      <c r="N111" s="757"/>
      <c r="O111" s="757"/>
      <c r="P111" s="757"/>
      <c r="Q111" s="94"/>
    </row>
    <row r="112" spans="3:17" ht="19.5">
      <c r="C112" s="757" t="s">
        <v>813</v>
      </c>
      <c r="D112" s="757"/>
      <c r="E112" s="757"/>
      <c r="F112" s="757"/>
      <c r="G112" s="94"/>
      <c r="H112" s="91" t="s">
        <v>690</v>
      </c>
      <c r="I112" s="91"/>
      <c r="J112" s="92"/>
      <c r="K112" s="91" t="s">
        <v>691</v>
      </c>
      <c r="L112" s="92"/>
      <c r="M112" s="91" t="s">
        <v>724</v>
      </c>
      <c r="N112" s="91"/>
      <c r="O112" s="91"/>
      <c r="P112" s="91"/>
      <c r="Q112" s="91"/>
    </row>
    <row r="113" spans="3:17">
      <c r="C113" s="91" t="s">
        <v>580</v>
      </c>
      <c r="D113" s="91"/>
      <c r="F113" s="91" t="s">
        <v>581</v>
      </c>
      <c r="G113" s="91"/>
      <c r="H113" s="91" t="s">
        <v>692</v>
      </c>
      <c r="I113" s="91"/>
      <c r="J113" s="92"/>
      <c r="K113" s="91" t="s">
        <v>693</v>
      </c>
      <c r="L113" s="92"/>
      <c r="M113" s="91" t="s">
        <v>726</v>
      </c>
      <c r="N113" s="91"/>
      <c r="O113" s="91"/>
      <c r="P113" s="91"/>
      <c r="Q113" s="91"/>
    </row>
    <row r="114" spans="3:17">
      <c r="C114" s="91" t="s">
        <v>582</v>
      </c>
      <c r="D114" s="91"/>
      <c r="F114" s="91" t="s">
        <v>583</v>
      </c>
      <c r="G114" s="91"/>
      <c r="H114" s="91" t="s">
        <v>694</v>
      </c>
      <c r="I114" s="91"/>
      <c r="J114" s="92"/>
      <c r="K114" s="91" t="s">
        <v>695</v>
      </c>
      <c r="L114" s="92"/>
      <c r="M114" s="91" t="s">
        <v>728</v>
      </c>
      <c r="N114" s="91"/>
      <c r="O114" s="91"/>
      <c r="P114" s="91"/>
      <c r="Q114" s="91"/>
    </row>
    <row r="115" spans="3:17">
      <c r="C115" s="91" t="s">
        <v>585</v>
      </c>
      <c r="F115" s="91" t="s">
        <v>584</v>
      </c>
      <c r="G115" s="91"/>
      <c r="H115" s="91" t="s">
        <v>697</v>
      </c>
      <c r="J115" s="92"/>
      <c r="K115" s="91" t="s">
        <v>696</v>
      </c>
      <c r="L115" s="92"/>
      <c r="M115" s="91" t="s">
        <v>730</v>
      </c>
      <c r="N115" s="91"/>
      <c r="O115" s="91"/>
      <c r="P115" s="91"/>
      <c r="Q115" s="91"/>
    </row>
    <row r="116" spans="3:17">
      <c r="C116" s="91" t="s">
        <v>587</v>
      </c>
      <c r="F116" s="91" t="s">
        <v>586</v>
      </c>
      <c r="G116" s="91"/>
      <c r="H116" s="91" t="s">
        <v>698</v>
      </c>
      <c r="I116" s="91"/>
      <c r="J116" s="92"/>
      <c r="K116" s="91" t="s">
        <v>699</v>
      </c>
      <c r="L116" s="92"/>
      <c r="M116" s="91" t="s">
        <v>779</v>
      </c>
      <c r="N116" s="91"/>
      <c r="O116" s="91"/>
      <c r="P116" s="91"/>
      <c r="Q116" s="91"/>
    </row>
    <row r="117" spans="3:17">
      <c r="C117" s="91" t="s">
        <v>588</v>
      </c>
      <c r="D117" s="91"/>
      <c r="F117" s="91" t="s">
        <v>589</v>
      </c>
      <c r="G117" s="91"/>
      <c r="H117" s="91" t="s">
        <v>700</v>
      </c>
      <c r="I117" s="91"/>
      <c r="J117" s="92"/>
      <c r="K117" s="91" t="s">
        <v>624</v>
      </c>
      <c r="L117" s="92"/>
      <c r="M117" s="91" t="s">
        <v>734</v>
      </c>
      <c r="N117" s="91"/>
      <c r="O117" s="91"/>
      <c r="P117" s="91"/>
      <c r="Q117" s="91"/>
    </row>
    <row r="118" spans="3:17" ht="16.5" customHeight="1">
      <c r="C118" s="769" t="s">
        <v>590</v>
      </c>
      <c r="D118" s="769"/>
      <c r="E118" s="769"/>
      <c r="F118" s="769"/>
      <c r="G118" s="769"/>
      <c r="H118" s="91" t="s">
        <v>701</v>
      </c>
      <c r="I118" s="91"/>
      <c r="J118" s="92"/>
      <c r="K118" s="91" t="s">
        <v>575</v>
      </c>
      <c r="L118" s="92"/>
      <c r="M118" s="757" t="s">
        <v>804</v>
      </c>
      <c r="N118" s="757"/>
      <c r="O118" s="757"/>
      <c r="P118" s="757"/>
      <c r="Q118" s="94"/>
    </row>
    <row r="119" spans="3:17" ht="15.75" customHeight="1">
      <c r="C119" s="769"/>
      <c r="D119" s="769"/>
      <c r="E119" s="769"/>
      <c r="F119" s="769"/>
      <c r="G119" s="769"/>
      <c r="H119" s="91" t="s">
        <v>702</v>
      </c>
      <c r="I119" s="91"/>
      <c r="J119" s="92"/>
      <c r="K119" s="91" t="s">
        <v>576</v>
      </c>
      <c r="L119" s="92"/>
      <c r="M119" s="91" t="s">
        <v>780</v>
      </c>
      <c r="N119" s="91"/>
      <c r="O119" s="91"/>
      <c r="P119" s="91"/>
      <c r="Q119" s="91"/>
    </row>
    <row r="120" spans="3:17" ht="19.5">
      <c r="C120" s="757" t="s">
        <v>814</v>
      </c>
      <c r="D120" s="757"/>
      <c r="E120" s="757"/>
      <c r="F120" s="757"/>
      <c r="G120" s="94"/>
      <c r="H120" s="91" t="s">
        <v>703</v>
      </c>
      <c r="I120" s="91"/>
      <c r="J120" s="92"/>
      <c r="K120" s="91"/>
      <c r="L120" s="92"/>
      <c r="M120" s="91" t="s">
        <v>781</v>
      </c>
      <c r="N120" s="91"/>
      <c r="O120" s="91"/>
      <c r="P120" s="91"/>
      <c r="Q120" s="91"/>
    </row>
    <row r="121" spans="3:17" ht="15.75" customHeight="1">
      <c r="C121" s="91" t="s">
        <v>591</v>
      </c>
      <c r="D121" s="91"/>
      <c r="F121" s="91" t="s">
        <v>593</v>
      </c>
      <c r="G121" s="91"/>
      <c r="H121" s="769" t="s">
        <v>827</v>
      </c>
      <c r="I121" s="769"/>
      <c r="J121" s="769"/>
      <c r="K121" s="769"/>
      <c r="L121" s="769"/>
      <c r="M121" s="91" t="s">
        <v>782</v>
      </c>
      <c r="N121" s="91"/>
      <c r="O121" s="91"/>
      <c r="P121" s="91"/>
      <c r="Q121" s="91"/>
    </row>
    <row r="122" spans="3:17" ht="15.75" customHeight="1">
      <c r="C122" s="91" t="s">
        <v>592</v>
      </c>
      <c r="D122" s="91"/>
      <c r="F122" s="91" t="s">
        <v>595</v>
      </c>
      <c r="G122" s="91"/>
      <c r="H122" s="769"/>
      <c r="I122" s="769"/>
      <c r="J122" s="769"/>
      <c r="K122" s="769"/>
      <c r="L122" s="769"/>
      <c r="M122" s="91" t="s">
        <v>783</v>
      </c>
      <c r="N122" s="91"/>
      <c r="O122" s="91"/>
      <c r="P122" s="91"/>
      <c r="Q122" s="91"/>
    </row>
    <row r="123" spans="3:17" ht="19.5">
      <c r="C123" s="91" t="s">
        <v>594</v>
      </c>
      <c r="D123" s="91"/>
      <c r="F123" s="91" t="s">
        <v>597</v>
      </c>
      <c r="G123" s="91"/>
      <c r="H123" s="773" t="s">
        <v>817</v>
      </c>
      <c r="I123" s="773"/>
      <c r="J123" s="773"/>
      <c r="K123" s="773" t="s">
        <v>818</v>
      </c>
      <c r="L123" s="773"/>
      <c r="M123" s="91" t="s">
        <v>784</v>
      </c>
      <c r="N123" s="91"/>
      <c r="O123" s="91"/>
      <c r="P123" s="91"/>
      <c r="Q123" s="91"/>
    </row>
    <row r="124" spans="3:17">
      <c r="C124" s="91" t="s">
        <v>596</v>
      </c>
      <c r="D124" s="91"/>
      <c r="F124" s="91" t="s">
        <v>599</v>
      </c>
      <c r="G124" s="92"/>
      <c r="H124" s="91" t="s">
        <v>704</v>
      </c>
      <c r="I124" s="91"/>
      <c r="J124" s="92"/>
      <c r="K124" s="91" t="s">
        <v>705</v>
      </c>
      <c r="L124" s="92"/>
      <c r="M124" s="91" t="s">
        <v>785</v>
      </c>
      <c r="N124" s="91"/>
      <c r="O124" s="91"/>
      <c r="P124" s="91"/>
      <c r="Q124" s="91"/>
    </row>
    <row r="125" spans="3:17" ht="19.5">
      <c r="C125" s="91" t="s">
        <v>598</v>
      </c>
      <c r="D125" s="91"/>
      <c r="F125" s="91" t="s">
        <v>601</v>
      </c>
      <c r="G125" s="91"/>
      <c r="H125" s="91" t="s">
        <v>706</v>
      </c>
      <c r="I125" s="91"/>
      <c r="J125" s="92"/>
      <c r="K125" s="91" t="s">
        <v>707</v>
      </c>
      <c r="L125" s="92"/>
      <c r="M125" s="757" t="s">
        <v>805</v>
      </c>
      <c r="N125" s="757"/>
      <c r="O125" s="757"/>
      <c r="P125" s="757"/>
      <c r="Q125" s="94"/>
    </row>
    <row r="126" spans="3:17" ht="18.75" customHeight="1">
      <c r="C126" s="91" t="s">
        <v>600</v>
      </c>
      <c r="D126" s="91"/>
      <c r="F126" s="91" t="s">
        <v>603</v>
      </c>
      <c r="G126" s="91"/>
      <c r="H126" s="91" t="s">
        <v>708</v>
      </c>
      <c r="I126" s="91"/>
      <c r="J126" s="92"/>
      <c r="K126" s="91" t="s">
        <v>709</v>
      </c>
      <c r="L126" s="92"/>
      <c r="M126" s="91" t="s">
        <v>736</v>
      </c>
      <c r="N126" s="91"/>
      <c r="O126" s="91"/>
      <c r="P126" s="91"/>
      <c r="Q126" s="91"/>
    </row>
    <row r="127" spans="3:17" ht="18.75" customHeight="1">
      <c r="C127" s="91" t="s">
        <v>602</v>
      </c>
      <c r="D127" s="91"/>
      <c r="F127" s="91" t="s">
        <v>605</v>
      </c>
      <c r="G127" s="91"/>
      <c r="H127" s="91" t="s">
        <v>710</v>
      </c>
      <c r="I127" s="91"/>
      <c r="J127" s="92"/>
      <c r="K127" s="91"/>
      <c r="L127" s="92"/>
      <c r="M127" s="91" t="s">
        <v>725</v>
      </c>
      <c r="N127" s="91"/>
      <c r="O127" s="91"/>
      <c r="P127" s="91"/>
      <c r="Q127" s="91"/>
    </row>
    <row r="128" spans="3:17" ht="15.75" customHeight="1">
      <c r="C128" s="91" t="s">
        <v>604</v>
      </c>
      <c r="D128" s="91"/>
      <c r="F128" s="91" t="s">
        <v>607</v>
      </c>
      <c r="G128" s="91"/>
      <c r="H128" s="769" t="s">
        <v>828</v>
      </c>
      <c r="I128" s="769"/>
      <c r="J128" s="769"/>
      <c r="K128" s="769"/>
      <c r="L128" s="769"/>
      <c r="M128" s="91" t="s">
        <v>729</v>
      </c>
      <c r="N128" s="91"/>
      <c r="O128" s="91"/>
      <c r="P128" s="91"/>
      <c r="Q128" s="91"/>
    </row>
    <row r="129" spans="3:17" ht="15.75" customHeight="1">
      <c r="C129" s="91" t="s">
        <v>606</v>
      </c>
      <c r="D129" s="91"/>
      <c r="F129" s="91" t="s">
        <v>609</v>
      </c>
      <c r="G129" s="91"/>
      <c r="H129" s="769"/>
      <c r="I129" s="769"/>
      <c r="J129" s="769"/>
      <c r="K129" s="769"/>
      <c r="L129" s="769"/>
      <c r="M129" s="91" t="s">
        <v>786</v>
      </c>
      <c r="N129" s="91"/>
      <c r="O129" s="91"/>
      <c r="P129" s="91"/>
      <c r="Q129" s="91"/>
    </row>
    <row r="130" spans="3:17" ht="19.5">
      <c r="C130" s="91" t="s">
        <v>608</v>
      </c>
      <c r="D130" s="91"/>
      <c r="F130" s="91"/>
      <c r="G130" s="91"/>
      <c r="H130" s="757" t="s">
        <v>816</v>
      </c>
      <c r="I130" s="757"/>
      <c r="J130" s="757"/>
      <c r="K130" s="757"/>
      <c r="L130" s="94"/>
      <c r="M130" s="91" t="s">
        <v>787</v>
      </c>
      <c r="N130" s="91"/>
      <c r="O130" s="91"/>
      <c r="P130" s="91"/>
      <c r="Q130" s="91"/>
    </row>
    <row r="131" spans="3:17" ht="19.5">
      <c r="C131" s="757" t="s">
        <v>815</v>
      </c>
      <c r="D131" s="757"/>
      <c r="E131" s="757"/>
      <c r="F131" s="757"/>
      <c r="G131" s="94"/>
      <c r="H131" s="91" t="s">
        <v>711</v>
      </c>
      <c r="J131" s="91"/>
      <c r="K131" s="91" t="s">
        <v>713</v>
      </c>
      <c r="L131" s="91"/>
      <c r="M131" s="91" t="s">
        <v>788</v>
      </c>
      <c r="N131" s="91"/>
      <c r="O131" s="91"/>
      <c r="P131" s="91"/>
      <c r="Q131" s="91"/>
    </row>
    <row r="132" spans="3:17">
      <c r="C132" s="91" t="s">
        <v>610</v>
      </c>
      <c r="D132" s="92"/>
      <c r="E132" s="92"/>
      <c r="F132" s="91" t="s">
        <v>611</v>
      </c>
      <c r="G132" s="91"/>
      <c r="H132" s="91" t="s">
        <v>712</v>
      </c>
      <c r="I132" s="91"/>
      <c r="J132" s="91"/>
      <c r="K132" s="91" t="s">
        <v>715</v>
      </c>
      <c r="L132" s="91"/>
      <c r="M132" s="91" t="s">
        <v>789</v>
      </c>
      <c r="N132" s="91"/>
      <c r="O132" s="91"/>
      <c r="P132" s="91"/>
      <c r="Q132" s="91"/>
    </row>
    <row r="133" spans="3:17">
      <c r="C133" s="91" t="s">
        <v>612</v>
      </c>
      <c r="D133" s="92"/>
      <c r="E133" s="92"/>
      <c r="F133" s="91" t="s">
        <v>613</v>
      </c>
      <c r="G133" s="91"/>
      <c r="H133" s="91" t="s">
        <v>714</v>
      </c>
      <c r="I133" s="91"/>
      <c r="J133" s="91"/>
      <c r="K133" s="91" t="s">
        <v>716</v>
      </c>
      <c r="L133" s="91"/>
      <c r="M133" s="91" t="s">
        <v>790</v>
      </c>
      <c r="N133" s="91"/>
      <c r="O133" s="91"/>
      <c r="P133" s="91"/>
      <c r="Q133" s="91"/>
    </row>
    <row r="134" spans="3:17" ht="19.5">
      <c r="C134" s="91" t="s">
        <v>614</v>
      </c>
      <c r="D134" s="92"/>
      <c r="E134" s="92"/>
      <c r="F134" s="91" t="s">
        <v>615</v>
      </c>
      <c r="G134" s="91"/>
      <c r="H134" s="91" t="s">
        <v>717</v>
      </c>
      <c r="J134" s="91"/>
      <c r="K134" s="91" t="s">
        <v>718</v>
      </c>
      <c r="L134" s="91"/>
      <c r="M134" s="757" t="s">
        <v>806</v>
      </c>
      <c r="N134" s="757"/>
      <c r="O134" s="757"/>
      <c r="P134" s="757"/>
      <c r="Q134" s="94"/>
    </row>
    <row r="135" spans="3:17">
      <c r="C135" s="91" t="s">
        <v>616</v>
      </c>
      <c r="D135" s="92"/>
      <c r="E135" s="92"/>
      <c r="F135" s="91" t="s">
        <v>617</v>
      </c>
      <c r="G135" s="91"/>
      <c r="H135" s="91" t="s">
        <v>719</v>
      </c>
      <c r="J135" s="91"/>
      <c r="K135" s="91" t="s">
        <v>720</v>
      </c>
      <c r="L135" s="91"/>
      <c r="M135" s="91" t="s">
        <v>624</v>
      </c>
      <c r="N135" s="91"/>
      <c r="O135" s="91"/>
      <c r="P135" s="91"/>
      <c r="Q135" s="91"/>
    </row>
    <row r="136" spans="3:17">
      <c r="C136" s="91" t="s">
        <v>618</v>
      </c>
      <c r="D136" s="92"/>
      <c r="E136" s="92"/>
      <c r="F136" s="91" t="s">
        <v>619</v>
      </c>
      <c r="G136" s="91"/>
      <c r="H136" s="91" t="s">
        <v>721</v>
      </c>
      <c r="J136" s="91"/>
      <c r="K136" s="91" t="s">
        <v>723</v>
      </c>
      <c r="L136" s="91"/>
      <c r="M136" s="91" t="s">
        <v>575</v>
      </c>
      <c r="N136" s="91"/>
      <c r="O136" s="91"/>
      <c r="P136" s="91"/>
      <c r="Q136" s="91"/>
    </row>
    <row r="137" spans="3:17">
      <c r="C137" s="91" t="s">
        <v>620</v>
      </c>
      <c r="D137" s="92"/>
      <c r="E137" s="92"/>
      <c r="F137" s="91" t="s">
        <v>621</v>
      </c>
      <c r="G137" s="91"/>
      <c r="H137" s="91" t="s">
        <v>722</v>
      </c>
      <c r="I137" s="91"/>
      <c r="J137" s="92"/>
      <c r="K137" s="92"/>
      <c r="L137" s="91"/>
      <c r="M137" s="91" t="s">
        <v>576</v>
      </c>
      <c r="N137" s="91"/>
      <c r="O137" s="91"/>
      <c r="P137" s="91"/>
      <c r="Q137" s="91"/>
    </row>
    <row r="138" spans="3:17">
      <c r="C138" s="91" t="s">
        <v>622</v>
      </c>
      <c r="D138" s="92"/>
      <c r="E138" s="92"/>
      <c r="F138" s="91" t="s">
        <v>623</v>
      </c>
      <c r="G138" s="91"/>
      <c r="H138" s="91" t="s">
        <v>791</v>
      </c>
      <c r="I138" s="92"/>
      <c r="J138" s="92"/>
      <c r="K138" s="92"/>
      <c r="L138" s="92"/>
    </row>
    <row r="139" spans="3:17">
      <c r="C139" s="92"/>
      <c r="D139" s="92"/>
      <c r="E139" s="92"/>
      <c r="F139" s="92"/>
      <c r="G139" s="92"/>
      <c r="H139" s="92"/>
      <c r="I139" s="92"/>
      <c r="J139" s="92"/>
      <c r="K139" s="92"/>
      <c r="L139" s="92"/>
    </row>
    <row r="140" spans="3:17">
      <c r="C140" s="92"/>
      <c r="D140" s="92"/>
      <c r="E140" s="92"/>
      <c r="F140" s="92"/>
      <c r="G140" s="92"/>
      <c r="M140" s="92"/>
      <c r="N140" s="92"/>
      <c r="O140" s="92"/>
      <c r="P140" s="92"/>
      <c r="Q140" s="92"/>
    </row>
    <row r="141" spans="3:17">
      <c r="C141" s="92"/>
      <c r="D141" s="92"/>
      <c r="E141" s="92"/>
      <c r="F141" s="92"/>
      <c r="G141" s="92"/>
      <c r="M141" s="92"/>
      <c r="N141" s="92"/>
      <c r="O141" s="92"/>
      <c r="P141" s="92"/>
      <c r="Q141" s="92"/>
    </row>
  </sheetData>
  <mergeCells count="64">
    <mergeCell ref="C7:D7"/>
    <mergeCell ref="C8:D8"/>
    <mergeCell ref="C9:D9"/>
    <mergeCell ref="C10:D10"/>
    <mergeCell ref="C11:D11"/>
    <mergeCell ref="H128:L129"/>
    <mergeCell ref="H121:L122"/>
    <mergeCell ref="K123:L123"/>
    <mergeCell ref="H123:J123"/>
    <mergeCell ref="H103:L104"/>
    <mergeCell ref="M82:P82"/>
    <mergeCell ref="C107:E107"/>
    <mergeCell ref="C118:G119"/>
    <mergeCell ref="C12:D12"/>
    <mergeCell ref="C13:D13"/>
    <mergeCell ref="H61:L62"/>
    <mergeCell ref="H73:L74"/>
    <mergeCell ref="H89:L90"/>
    <mergeCell ref="C108:E108"/>
    <mergeCell ref="C110:G111"/>
    <mergeCell ref="M69:O69"/>
    <mergeCell ref="M88:P88"/>
    <mergeCell ref="C57:G58"/>
    <mergeCell ref="M57:Q58"/>
    <mergeCell ref="M67:Q68"/>
    <mergeCell ref="C70:F70"/>
    <mergeCell ref="C78:F78"/>
    <mergeCell ref="H75:K75"/>
    <mergeCell ref="H63:K63"/>
    <mergeCell ref="H57:K57"/>
    <mergeCell ref="M59:P59"/>
    <mergeCell ref="M76:P76"/>
    <mergeCell ref="C106:F106"/>
    <mergeCell ref="C112:F112"/>
    <mergeCell ref="C120:F120"/>
    <mergeCell ref="I2:K3"/>
    <mergeCell ref="M21:P21"/>
    <mergeCell ref="M22:Q22"/>
    <mergeCell ref="M23:P23"/>
    <mergeCell ref="F10:H10"/>
    <mergeCell ref="C4:M5"/>
    <mergeCell ref="E12:H12"/>
    <mergeCell ref="E13:H13"/>
    <mergeCell ref="E7:H7"/>
    <mergeCell ref="E8:H8"/>
    <mergeCell ref="E9:H9"/>
    <mergeCell ref="N5:P5"/>
    <mergeCell ref="C59:F59"/>
    <mergeCell ref="M118:P118"/>
    <mergeCell ref="M125:P125"/>
    <mergeCell ref="M134:P134"/>
    <mergeCell ref="B31:R34"/>
    <mergeCell ref="M92:P92"/>
    <mergeCell ref="M97:P97"/>
    <mergeCell ref="M101:P101"/>
    <mergeCell ref="M107:P107"/>
    <mergeCell ref="M111:P111"/>
    <mergeCell ref="C131:F131"/>
    <mergeCell ref="H130:K130"/>
    <mergeCell ref="H105:K105"/>
    <mergeCell ref="H91:K91"/>
    <mergeCell ref="H83:K83"/>
    <mergeCell ref="C85:F85"/>
    <mergeCell ref="C89:F89"/>
  </mergeCells>
  <phoneticPr fontId="2"/>
  <printOptions horizontalCentered="1" verticalCentered="1"/>
  <pageMargins left="0.23622047244094491" right="0.23622047244094491" top="0.35433070866141736" bottom="0.35433070866141736" header="0.31496062992125984" footer="0.31496062992125984"/>
  <pageSetup paperSize="8" scale="72" orientation="portrait" r:id="rId1"/>
  <rowBreaks count="1" manualBreakCount="1">
    <brk id="55" max="18" man="1"/>
  </rowBreaks>
  <colBreaks count="1" manualBreakCount="1">
    <brk id="19" max="68"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I D A A B Q S w M E F A A C A A g A 4 0 m e U h M y J + 2 j A A A A 9 Q A A A B I A H A B D b 2 5 m a W c v U G F j a 2 F n Z S 5 4 b W w g o h g A K K A U A A A A A A A A A A A A A A A A A A A A A A A A A A A A h Y 8 x D o I w G I W v Q r r T l r o o + S m D m 5 G E x M S 4 N q V C E Y q h x X I 3 B 4 / k F c Q o 6 u b 4 v v c N 7 9 2 v N 0 j H t g k u q r e 6 M w m K M E W B M r I r t C k T N L h j u E Q p h 1 z I k y h V M M n G x q M t E l Q 5 d 4 4 J 8 d 5 j v 8 B d X x J G a U Q O 2 X Y n K 9 U K 9 J H 1 f z n U x j p h p E I c 9 q 8 x n O F V h B l l m A K Z G W T a f H s 2 z X 2 2 P x D W Q + O G X v F a h J s c y B y B v C / w B 1 B L A w Q U A A I A C A D j S Z 5 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4 0 m e U v J w 5 d y 9 A A A A 7 w A A A B M A H A B G b 3 J t d W x h c y 9 T Z W N 0 a W 9 u M S 5 t I K I Y A C i g F A A A A A A A A A A A A A A A A A A A A A A A A A A A A C t O T S 7 J z M 9 T C I b Q h t a 8 X L x c x R m J R a k p C o + b 2 x 4 3 7 3 n c P O 1 x 8 2 p D B V u F n N Q S X i 4 F I H j c t B c k 0 b Q T K O h a k Z y a o + d c W l S U m l c S n l + U n Z S f n 6 2 h W R 3 t l 5 i b a q u E Y o Z S b G 2 0 c 3 5 e C V B l r A 7 E q K d L O p / N 3 v K 4 c e r j p p 7 H j f O f z u s G m h m S m J S T q h d S l J h X n J Z f l O u c n 1 O a m x d S W Z B a r A G 3 W q e 6 W u l 5 e / O z a T O V d B R K g H I K J a k V J b W 1 m r x c m X m 4 z L Y G A F B L A Q I t A B Q A A g A I A O N J n l I T M i f t o w A A A P U A A A A S A A A A A A A A A A A A A A A A A A A A A A B D b 2 5 m a W c v U G F j a 2 F n Z S 5 4 b W x Q S w E C L Q A U A A I A C A D j S Z 5 S D 8 r p q 6 Q A A A D p A A A A E w A A A A A A A A A A A A A A A A D v A A A A W 0 N v b n R l b n R f V H l w Z X N d L n h t b F B L A Q I t A B Q A A g A I A O N J n l L y c O X c v Q A A A O 8 A A A A T A A A A A A A A A A A A A A A A A O A B A A B G b 3 J t d W x h c y 9 T Z W N 0 a W 9 u M S 5 t U E s F B g A A A A A D A A M A w g A A A O o 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n M I A A A A A A A A U Q 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8 l R T M l O D M l O D Y l R T M l O D M l Q k M l R T M l O D M l O T Y l R T M l O D M l Q U I 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P j g 4 r j g 5 P j g r L j g 7 z j g r f j g 6 f j g 7 M 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w N C 0 z M F Q w M D o x M j o z M C 4 z N T k 3 O D E 0 W i I g L z 4 8 R W 5 0 c n k g V H l w Z T 0 i R m l s b E N v b H V t b l R 5 c G V z I i B W Y W x 1 Z T 0 i c 0 J n P T 0 i I C 8 + P E V u d H J 5 I F R 5 c G U 9 I k Z p b G x D b 2 x 1 b W 5 O Y W 1 l c y I g V m F s d W U 9 I n N b J n F 1 b 3 Q 7 5 4 e D 5 p a Z 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4 4 O G 4 4 O 8 4 4 O W 4 4 O r M S 9 B d X R v U m V t b 3 Z l Z E N v b H V t b n M x L n v n h 4 P m l p k s M H 0 m c X V v d D t d L C Z x d W 9 0 O 0 N v b H V t b k N v d W 5 0 J n F 1 b 3 Q 7 O j E s J n F 1 b 3 Q 7 S 2 V 5 Q 2 9 s d W 1 u T m F t Z X M m c X V v d D s 6 W 1 0 s J n F 1 b 3 Q 7 Q 2 9 s d W 1 u S W R l b n R p d G l l c y Z x d W 9 0 O z p b J n F 1 b 3 Q 7 U 2 V j d G l v b j E v 4 4 O G 4 4 O 8 4 4 O W 4 4 O r M S 9 B d X R v U m V t b 3 Z l Z E N v b H V t b n M x L n v n h 4 P m l p k s M H 0 m c X V v d D t d L C Z x d W 9 0 O 1 J l b G F 0 a W 9 u c 2 h p c E l u Z m 8 m c X V v d D s 6 W 1 1 9 I i A v P j w v U 3 R h Y m x l R W 5 0 c m l l c z 4 8 L 0 l 0 Z W 0 + P E l 0 Z W 0 + P E l 0 Z W 1 M b 2 N h d G l v b j 4 8 S X R l b V R 5 c G U + R m 9 y b X V s Y T w v S X R l b V R 5 c G U + P E l 0 Z W 1 Q Y X R o P l N l Y 3 R p b 2 4 x L y V F M y U 4 M y U 4 N i V F M y U 4 M y V C Q y V F M y U 4 M y U 5 N i V F M y U 4 M y V B Q j E v J U U z J T g y J U J E J U U z J T g z J U J D J U U z J T g y J U I 5 P C 9 J d G V t U G F 0 a D 4 8 L 0 l 0 Z W 1 M b 2 N h d G l v b j 4 8 U 3 R h Y m x l R W 5 0 c m l l c y A v P j w v S X R l b T 4 8 S X R l b T 4 8 S X R l b U x v Y 2 F 0 a W 9 u P j x J d G V t V H l w Z T 5 G b 3 J t d W x h P C 9 J d G V t V H l w Z T 4 8 S X R l b V B h d G g + U 2 V j d G l v b j E v J U U z J T g z J T g 2 J U U z J T g z J U J D J U U z J T g z J T k 2 J U U z J T g z J U F C M S 8 l R T U l Q T Q l O D k l R T Y l O U I l Q j Q l R T M l O D E l O T U l R T M l O D I l O E M l R T M l O D E l O U Y l R T U l O U U l O E I 8 L 0 l 0 Z W 1 Q Y X R o P j w v S X R l b U x v Y 2 F 0 a W 9 u P j x T d G F i b G V F b n R y a W V z I C 8 + P C 9 J d G V t P j w v S X R l b X M + P C 9 M b 2 N h b F B h Y 2 t h Z 2 V N Z X R h Z G F 0 Y U Z p b G U + F g A A A F B L B Q Y A A A A A A A A A A A A A A A A A A A A A A A D a A A A A A Q A A A N C M n d 8 B F d E R j H o A w E / C l + s B A A A A W o / v W w y P L E 2 B w 9 i M 5 N 1 n f g A A A A A C A A A A A A A D Z g A A w A A A A B A A A A B g W X o x e W t 4 h T / p c 7 c h E 2 + L A A A A A A S A A A C g A A A A E A A A A N S C l s x K e Y k c d R h 6 q h m G g D R Q A A A A h E h t R h 7 e S E t L g y P I d y 0 N g E f f Z y 0 W W a j a z b W X J U W M g m 9 8 N H B T 4 z 3 K E p E O g j 8 E g G i g U S N G u P 7 w v P W r X j 1 R C H G 7 c f F c e a n K t W D W V h x B C U V a D s 0 U A A A A M y q 9 n i D f H V 1 7 X A z W 5 b y 1 I q w y e I E = < / D a t a M a s h u p > 
</file>

<file path=customXml/itemProps1.xml><?xml version="1.0" encoding="utf-8"?>
<ds:datastoreItem xmlns:ds="http://schemas.openxmlformats.org/officeDocument/2006/customXml" ds:itemID="{9A886981-5E48-4108-A41F-CE832D869FB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ピット料金一覧</vt:lpstr>
      <vt:lpstr>表紙</vt:lpstr>
      <vt:lpstr>1注文書 (入力用)</vt:lpstr>
      <vt:lpstr>2見積（買取）</vt:lpstr>
      <vt:lpstr>3見積書</vt:lpstr>
      <vt:lpstr>4納車準備進捗表</vt:lpstr>
      <vt:lpstr>5オートアライアンス</vt:lpstr>
      <vt:lpstr>6請求書</vt:lpstr>
      <vt:lpstr>7保証書</vt:lpstr>
      <vt:lpstr>9納車確認書</vt:lpstr>
      <vt:lpstr>'1注文書 (入力用)'!Print_Area</vt:lpstr>
      <vt:lpstr>'2見積（買取）'!Print_Area</vt:lpstr>
      <vt:lpstr>'3見積書'!Print_Area</vt:lpstr>
      <vt:lpstr>'6請求書'!Print_Area</vt:lpstr>
      <vt:lpstr>'7保証書'!Print_Area</vt:lpstr>
      <vt:lpstr>'9納車確認書'!Print_Area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雅史</dc:creator>
  <cp:lastModifiedBy>田村　雅史</cp:lastModifiedBy>
  <cp:lastPrinted>2021-10-01T02:22:10Z</cp:lastPrinted>
  <dcterms:created xsi:type="dcterms:W3CDTF">2021-04-22T07:23:20Z</dcterms:created>
  <dcterms:modified xsi:type="dcterms:W3CDTF">2021-10-01T04:53:54Z</dcterms:modified>
</cp:coreProperties>
</file>